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Finance\GenLedger\Community Development\ALHOA\2026 ALHOA\"/>
    </mc:Choice>
  </mc:AlternateContent>
  <xr:revisionPtr revIDLastSave="0" documentId="13_ncr:1_{935AB1FA-3D63-4345-A30E-47B829B4A37E}" xr6:coauthVersionLast="47" xr6:coauthVersionMax="47" xr10:uidLastSave="{00000000-0000-0000-0000-000000000000}"/>
  <bookViews>
    <workbookView xWindow="-120" yWindow="-120" windowWidth="29040" windowHeight="15720" activeTab="1" xr2:uid="{5725169B-DC33-4E96-B520-8E47B44DBD91}"/>
  </bookViews>
  <sheets>
    <sheet name="info sheet" sheetId="3" r:id="rId1"/>
    <sheet name="tax year 2026" sheetId="1" r:id="rId2"/>
    <sheet name="report" sheetId="4" r:id="rId3"/>
    <sheet name="AA Summary Report" sheetId="8" state="hidden" r:id="rId4"/>
  </sheets>
  <definedNames>
    <definedName name="_xlnm._FilterDatabase" localSheetId="3" hidden="1">'AA Summary Report'!$A$4:$CQ$205</definedName>
    <definedName name="_xlnm.Print_Area" localSheetId="2">report!$B$2:$P$203</definedName>
    <definedName name="_xlnm.Print_Titles" localSheetId="3">'AA Summary Report'!$1:$4</definedName>
    <definedName name="_xlnm.Print_Titles" localSheetId="2">report!$1:$12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2" i="1" l="1"/>
  <c r="C219" i="1" s="1"/>
  <c r="CQ206" i="8" l="1"/>
  <c r="J206" i="8"/>
  <c r="I206" i="8"/>
  <c r="H206" i="8"/>
  <c r="G206" i="8"/>
  <c r="F206" i="8"/>
  <c r="CQ172" i="8"/>
  <c r="J172" i="8"/>
  <c r="I172" i="8"/>
  <c r="H172" i="8"/>
  <c r="G172" i="8"/>
  <c r="F172" i="8"/>
  <c r="CQ153" i="8"/>
  <c r="J153" i="8"/>
  <c r="I153" i="8"/>
  <c r="H153" i="8"/>
  <c r="G153" i="8"/>
  <c r="F153" i="8"/>
  <c r="CQ131" i="8"/>
  <c r="J131" i="8"/>
  <c r="I131" i="8"/>
  <c r="H131" i="8"/>
  <c r="G131" i="8"/>
  <c r="F131" i="8"/>
  <c r="CQ83" i="8"/>
  <c r="J83" i="8"/>
  <c r="I83" i="8"/>
  <c r="H83" i="8"/>
  <c r="G83" i="8"/>
  <c r="F83" i="8"/>
  <c r="CQ48" i="8"/>
  <c r="J48" i="8"/>
  <c r="I48" i="8"/>
  <c r="H48" i="8"/>
  <c r="G48" i="8"/>
  <c r="F48" i="8"/>
  <c r="CQ26" i="8"/>
  <c r="CQ207" i="8" s="1"/>
  <c r="J26" i="8"/>
  <c r="J207" i="8" s="1"/>
  <c r="I26" i="8"/>
  <c r="I207" i="8" s="1"/>
  <c r="H26" i="8"/>
  <c r="H207" i="8" s="1"/>
  <c r="G26" i="8"/>
  <c r="G207" i="8" s="1"/>
  <c r="F26" i="8"/>
  <c r="F207" i="8" s="1"/>
  <c r="F209" i="8" l="1"/>
  <c r="G209" i="8"/>
  <c r="H209" i="8"/>
  <c r="I209" i="8"/>
  <c r="J209" i="8"/>
  <c r="K203" i="4" l="1"/>
  <c r="N201" i="4"/>
  <c r="N200" i="4"/>
  <c r="G175" i="1" l="1"/>
  <c r="C175" i="1" l="1"/>
  <c r="C135" i="1" l="1"/>
  <c r="C31" i="1"/>
  <c r="C54" i="1"/>
  <c r="C210" i="1"/>
  <c r="C156" i="1"/>
  <c r="C89" i="1"/>
  <c r="E115" i="1" l="1"/>
  <c r="D138" i="1"/>
  <c r="E138" i="1"/>
  <c r="E118" i="1"/>
  <c r="D66" i="1"/>
  <c r="E100" i="1"/>
  <c r="E10" i="1"/>
  <c r="D10" i="1"/>
  <c r="E88" i="1"/>
  <c r="D147" i="1"/>
  <c r="E113" i="1"/>
  <c r="E33" i="1"/>
  <c r="E204" i="1"/>
  <c r="D78" i="1"/>
  <c r="D137" i="1"/>
  <c r="D27" i="1"/>
  <c r="E25" i="1"/>
  <c r="E11" i="1"/>
  <c r="E104" i="1"/>
  <c r="E13" i="1"/>
  <c r="D165" i="1"/>
  <c r="D192" i="1"/>
  <c r="D12" i="1"/>
  <c r="D95" i="1"/>
  <c r="E133" i="1"/>
  <c r="D86" i="1"/>
  <c r="E66" i="1"/>
  <c r="D79" i="1"/>
  <c r="E35" i="1"/>
  <c r="D30" i="1"/>
  <c r="D58" i="1"/>
  <c r="E207" i="1"/>
  <c r="D53" i="1"/>
  <c r="E51" i="1"/>
  <c r="E189" i="1"/>
  <c r="D185" i="1"/>
  <c r="D21" i="1"/>
  <c r="D92" i="1"/>
  <c r="D149" i="1"/>
  <c r="E28" i="1"/>
  <c r="D71" i="1"/>
  <c r="D100" i="1"/>
  <c r="E108" i="1"/>
  <c r="D159" i="1"/>
  <c r="D154" i="1"/>
  <c r="D83" i="1"/>
  <c r="D28" i="1"/>
  <c r="E20" i="1"/>
  <c r="D168" i="1"/>
  <c r="C226" i="1"/>
  <c r="C232" i="1" s="1"/>
  <c r="D45" i="1"/>
  <c r="D72" i="1"/>
  <c r="D164" i="1"/>
  <c r="D36" i="1"/>
  <c r="D161" i="1"/>
  <c r="D124" i="1"/>
  <c r="D80" i="1"/>
  <c r="D129" i="1"/>
  <c r="D166" i="1"/>
  <c r="E200" i="1"/>
  <c r="D141" i="1"/>
  <c r="E152" i="1"/>
  <c r="E37" i="1"/>
  <c r="D117" i="1"/>
  <c r="D37" i="1"/>
  <c r="E202" i="1"/>
  <c r="D119" i="1"/>
  <c r="D142" i="1"/>
  <c r="D144" i="1"/>
  <c r="E84" i="1"/>
  <c r="E85" i="1"/>
  <c r="E119" i="1"/>
  <c r="E146" i="1"/>
  <c r="E148" i="1"/>
  <c r="E52" i="1"/>
  <c r="D51" i="1"/>
  <c r="E114" i="1"/>
  <c r="E168" i="1"/>
  <c r="D116" i="1"/>
  <c r="E40" i="1"/>
  <c r="D130" i="1"/>
  <c r="E150" i="1"/>
  <c r="E60" i="1"/>
  <c r="D162" i="1"/>
  <c r="D96" i="1"/>
  <c r="E81" i="1"/>
  <c r="E206" i="1"/>
  <c r="E183" i="1"/>
  <c r="E53" i="1"/>
  <c r="D74" i="1"/>
  <c r="E76" i="1"/>
  <c r="E30" i="1"/>
  <c r="E151" i="1"/>
  <c r="D203" i="1"/>
  <c r="E57" i="1"/>
  <c r="E110" i="1"/>
  <c r="E46" i="1"/>
  <c r="E163" i="1"/>
  <c r="D20" i="1"/>
  <c r="E70" i="1"/>
  <c r="E21" i="1"/>
  <c r="E120" i="1"/>
  <c r="E196" i="1"/>
  <c r="D75" i="1"/>
  <c r="E198" i="1"/>
  <c r="E69" i="1"/>
  <c r="D184" i="1"/>
  <c r="E68" i="1"/>
  <c r="E184" i="1"/>
  <c r="E56" i="1"/>
  <c r="D189" i="1"/>
  <c r="E153" i="1"/>
  <c r="D152" i="1"/>
  <c r="E193" i="1"/>
  <c r="E64" i="1"/>
  <c r="E191" i="1"/>
  <c r="D132" i="1"/>
  <c r="E169" i="1"/>
  <c r="D193" i="1"/>
  <c r="E142" i="1"/>
  <c r="E144" i="1"/>
  <c r="D84" i="1"/>
  <c r="D201" i="1"/>
  <c r="D170" i="1"/>
  <c r="D108" i="1"/>
  <c r="E121" i="1"/>
  <c r="D18" i="1"/>
  <c r="D44" i="1"/>
  <c r="D50" i="1"/>
  <c r="D180" i="1"/>
  <c r="E155" i="1"/>
  <c r="D183" i="1"/>
  <c r="D47" i="1"/>
  <c r="D104" i="1"/>
  <c r="E124" i="1"/>
  <c r="E80" i="1"/>
  <c r="E129" i="1"/>
  <c r="D69" i="1"/>
  <c r="D186" i="1"/>
  <c r="D65" i="1"/>
  <c r="D16" i="1"/>
  <c r="E97" i="1"/>
  <c r="D67" i="1"/>
  <c r="E26" i="1"/>
  <c r="D202" i="1"/>
  <c r="E161" i="1"/>
  <c r="E29" i="1"/>
  <c r="D39" i="1"/>
  <c r="E93" i="1"/>
  <c r="D17" i="1"/>
  <c r="E126" i="1"/>
  <c r="E99" i="1"/>
  <c r="D167" i="1"/>
  <c r="D34" i="1"/>
  <c r="D112" i="1"/>
  <c r="D40" i="1"/>
  <c r="D91" i="1"/>
  <c r="E58" i="1"/>
  <c r="E102" i="1"/>
  <c r="E125" i="1"/>
  <c r="D196" i="1"/>
  <c r="E75" i="1"/>
  <c r="D198" i="1"/>
  <c r="D128" i="1"/>
  <c r="E14" i="1"/>
  <c r="D59" i="1"/>
  <c r="D158" i="1"/>
  <c r="E178" i="1"/>
  <c r="E181" i="1"/>
  <c r="D23" i="1"/>
  <c r="D200" i="1"/>
  <c r="D120" i="1"/>
  <c r="D126" i="1"/>
  <c r="D48" i="1"/>
  <c r="D38" i="1"/>
  <c r="E24" i="1"/>
  <c r="D127" i="1"/>
  <c r="E160" i="1"/>
  <c r="D153" i="1"/>
  <c r="D22" i="1"/>
  <c r="E18" i="1"/>
  <c r="D99" i="1"/>
  <c r="E167" i="1"/>
  <c r="E34" i="1"/>
  <c r="E112" i="1"/>
  <c r="E98" i="1"/>
  <c r="D19" i="1"/>
  <c r="E73" i="1"/>
  <c r="E147" i="1"/>
  <c r="E201" i="1"/>
  <c r="D145" i="1"/>
  <c r="D88" i="1"/>
  <c r="D93" i="1"/>
  <c r="E42" i="1"/>
  <c r="D143" i="1"/>
  <c r="D208" i="1"/>
  <c r="E12" i="1"/>
  <c r="E103" i="1"/>
  <c r="D13" i="1"/>
  <c r="E71" i="1"/>
  <c r="E79" i="1"/>
  <c r="D151" i="1"/>
  <c r="E162" i="1"/>
  <c r="D206" i="1"/>
  <c r="D204" i="1"/>
  <c r="D155" i="1"/>
  <c r="E187" i="1"/>
  <c r="E107" i="1"/>
  <c r="D111" i="1"/>
  <c r="D26" i="1"/>
  <c r="E141" i="1"/>
  <c r="E87" i="1"/>
  <c r="E45" i="1"/>
  <c r="E72" i="1"/>
  <c r="D56" i="1"/>
  <c r="D140" i="1"/>
  <c r="D109" i="1"/>
  <c r="E195" i="1"/>
  <c r="D197" i="1"/>
  <c r="E17" i="1"/>
  <c r="E82" i="1"/>
  <c r="D172" i="1"/>
  <c r="E48" i="1"/>
  <c r="E171" i="1"/>
  <c r="D82" i="1"/>
  <c r="D87" i="1"/>
  <c r="D182" i="1"/>
  <c r="E117" i="1"/>
  <c r="E127" i="1"/>
  <c r="D160" i="1"/>
  <c r="E116" i="1"/>
  <c r="E22" i="1"/>
  <c r="E91" i="1"/>
  <c r="D106" i="1"/>
  <c r="D85" i="1"/>
  <c r="D115" i="1"/>
  <c r="E43" i="1"/>
  <c r="E78" i="1"/>
  <c r="E96" i="1"/>
  <c r="D77" i="1"/>
  <c r="D61" i="1"/>
  <c r="E154" i="1"/>
  <c r="D41" i="1"/>
  <c r="D207" i="1"/>
  <c r="D11" i="1"/>
  <c r="D190" i="1"/>
  <c r="E192" i="1"/>
  <c r="E188" i="1"/>
  <c r="E47" i="1"/>
  <c r="E49" i="1"/>
  <c r="E77" i="1"/>
  <c r="E63" i="1"/>
  <c r="D194" i="1"/>
  <c r="E50" i="1"/>
  <c r="D33" i="1"/>
  <c r="D64" i="1"/>
  <c r="E122" i="1"/>
  <c r="D146" i="1"/>
  <c r="D179" i="1"/>
  <c r="D24" i="1"/>
  <c r="D107" i="1"/>
  <c r="D68" i="1"/>
  <c r="D178" i="1"/>
  <c r="E203" i="1"/>
  <c r="D110" i="1"/>
  <c r="D133" i="1"/>
  <c r="E139" i="1"/>
  <c r="E199" i="1"/>
  <c r="D199" i="1"/>
  <c r="E41" i="1"/>
  <c r="D42" i="1"/>
  <c r="E15" i="1"/>
  <c r="E19" i="1"/>
  <c r="D169" i="1"/>
  <c r="D150" i="1"/>
  <c r="E182" i="1"/>
  <c r="E174" i="1"/>
  <c r="D125" i="1"/>
  <c r="D174" i="1"/>
  <c r="E185" i="1"/>
  <c r="E92" i="1"/>
  <c r="E36" i="1"/>
  <c r="E105" i="1"/>
  <c r="E109" i="1"/>
  <c r="D97" i="1"/>
  <c r="D63" i="1"/>
  <c r="D118" i="1"/>
  <c r="D70" i="1"/>
  <c r="E170" i="1"/>
  <c r="D122" i="1"/>
  <c r="D43" i="1"/>
  <c r="E132" i="1"/>
  <c r="D171" i="1"/>
  <c r="D52" i="1"/>
  <c r="D101" i="1"/>
  <c r="E197" i="1"/>
  <c r="E59" i="1"/>
  <c r="E128" i="1"/>
  <c r="D163" i="1"/>
  <c r="E140" i="1"/>
  <c r="D105" i="1"/>
  <c r="E149" i="1"/>
  <c r="D177" i="1"/>
  <c r="E177" i="1"/>
  <c r="E83" i="1"/>
  <c r="D25" i="1"/>
  <c r="E164" i="1"/>
  <c r="D114" i="1"/>
  <c r="E205" i="1"/>
  <c r="E145" i="1"/>
  <c r="D205" i="1"/>
  <c r="E101" i="1"/>
  <c r="E179" i="1"/>
  <c r="D173" i="1"/>
  <c r="E62" i="1"/>
  <c r="E65" i="1"/>
  <c r="E39" i="1"/>
  <c r="D187" i="1"/>
  <c r="E23" i="1"/>
  <c r="E158" i="1"/>
  <c r="E190" i="1"/>
  <c r="D139" i="1"/>
  <c r="D35" i="1"/>
  <c r="D103" i="1"/>
  <c r="D57" i="1"/>
  <c r="E208" i="1"/>
  <c r="E61" i="1"/>
  <c r="D188" i="1"/>
  <c r="E95" i="1"/>
  <c r="E106" i="1"/>
  <c r="D98" i="1"/>
  <c r="E180" i="1"/>
  <c r="E44" i="1"/>
  <c r="D121" i="1"/>
  <c r="E173" i="1"/>
  <c r="D102" i="1"/>
  <c r="E209" i="1"/>
  <c r="E172" i="1"/>
  <c r="E159" i="1"/>
  <c r="D94" i="1"/>
  <c r="E131" i="1"/>
  <c r="E166" i="1"/>
  <c r="E16" i="1"/>
  <c r="D15" i="1"/>
  <c r="E137" i="1"/>
  <c r="D113" i="1"/>
  <c r="D49" i="1"/>
  <c r="E74" i="1"/>
  <c r="E86" i="1"/>
  <c r="E143" i="1"/>
  <c r="E27" i="1"/>
  <c r="D81" i="1"/>
  <c r="D73" i="1"/>
  <c r="E165" i="1"/>
  <c r="D60" i="1"/>
  <c r="E130" i="1"/>
  <c r="D191" i="1"/>
  <c r="D209" i="1"/>
  <c r="D148" i="1"/>
  <c r="E123" i="1"/>
  <c r="E38" i="1"/>
  <c r="D14" i="1"/>
  <c r="E111" i="1"/>
  <c r="D46" i="1"/>
  <c r="D181" i="1"/>
  <c r="D131" i="1"/>
  <c r="E194" i="1"/>
  <c r="D123" i="1"/>
  <c r="D62" i="1"/>
  <c r="E94" i="1"/>
  <c r="E186" i="1"/>
  <c r="D29" i="1"/>
  <c r="D195" i="1"/>
  <c r="E67" i="1"/>
  <c r="D76" i="1"/>
  <c r="F115" i="1" l="1"/>
  <c r="H115" i="1" s="1"/>
  <c r="G112" i="4" s="1"/>
  <c r="N112" i="4" s="1"/>
  <c r="F204" i="1"/>
  <c r="H204" i="1" s="1"/>
  <c r="G194" i="4" s="1"/>
  <c r="N194" i="4" s="1"/>
  <c r="F138" i="1"/>
  <c r="G138" i="1" s="1"/>
  <c r="G13" i="1" s="1"/>
  <c r="F13" i="1"/>
  <c r="F116" i="1"/>
  <c r="H116" i="1" s="1"/>
  <c r="G113" i="4" s="1"/>
  <c r="N113" i="4" s="1"/>
  <c r="F19" i="1"/>
  <c r="H19" i="1" s="1"/>
  <c r="G22" i="4" s="1"/>
  <c r="N22" i="4" s="1"/>
  <c r="F57" i="1"/>
  <c r="H57" i="1" s="1"/>
  <c r="G56" i="4" s="1"/>
  <c r="N56" i="4" s="1"/>
  <c r="F35" i="1"/>
  <c r="H35" i="1" s="1"/>
  <c r="G36" i="4" s="1"/>
  <c r="N36" i="4" s="1"/>
  <c r="F69" i="1"/>
  <c r="H69" i="1" s="1"/>
  <c r="G68" i="4" s="1"/>
  <c r="N68" i="4" s="1"/>
  <c r="F53" i="1"/>
  <c r="H53" i="1" s="1"/>
  <c r="G54" i="4" s="1"/>
  <c r="N54" i="4" s="1"/>
  <c r="F179" i="1"/>
  <c r="H179" i="1" s="1"/>
  <c r="G169" i="4" s="1"/>
  <c r="N169" i="4" s="1"/>
  <c r="F83" i="1"/>
  <c r="H83" i="1" s="1"/>
  <c r="G82" i="4" s="1"/>
  <c r="N82" i="4" s="1"/>
  <c r="F92" i="1"/>
  <c r="H92" i="1" s="1"/>
  <c r="G89" i="4" s="1"/>
  <c r="N89" i="4" s="1"/>
  <c r="F154" i="1"/>
  <c r="F155" i="1"/>
  <c r="H155" i="1" s="1"/>
  <c r="G149" i="4" s="1"/>
  <c r="N149" i="4" s="1"/>
  <c r="F20" i="1"/>
  <c r="H20" i="1" s="1"/>
  <c r="G23" i="4" s="1"/>
  <c r="N23" i="4" s="1"/>
  <c r="F27" i="1"/>
  <c r="H27" i="1" s="1"/>
  <c r="G30" i="4" s="1"/>
  <c r="N30" i="4" s="1"/>
  <c r="F73" i="1"/>
  <c r="H73" i="1" s="1"/>
  <c r="G72" i="4" s="1"/>
  <c r="N72" i="4" s="1"/>
  <c r="F123" i="1"/>
  <c r="H123" i="1" s="1"/>
  <c r="G120" i="4" s="1"/>
  <c r="N120" i="4" s="1"/>
  <c r="F173" i="1"/>
  <c r="H173" i="1" s="1"/>
  <c r="G165" i="4" s="1"/>
  <c r="N165" i="4" s="1"/>
  <c r="F33" i="1"/>
  <c r="H33" i="1" s="1"/>
  <c r="G34" i="4" s="1"/>
  <c r="F79" i="1"/>
  <c r="H79" i="1" s="1"/>
  <c r="G78" i="4" s="1"/>
  <c r="N78" i="4" s="1"/>
  <c r="F185" i="1"/>
  <c r="H185" i="1" s="1"/>
  <c r="G175" i="4" s="1"/>
  <c r="N175" i="4" s="1"/>
  <c r="F118" i="1"/>
  <c r="H118" i="1" s="1"/>
  <c r="G115" i="4" s="1"/>
  <c r="N115" i="4" s="1"/>
  <c r="F208" i="1"/>
  <c r="H208" i="1" s="1"/>
  <c r="G198" i="4" s="1"/>
  <c r="N198" i="4" s="1"/>
  <c r="F85" i="1"/>
  <c r="H85" i="1" s="1"/>
  <c r="G84" i="4" s="1"/>
  <c r="N84" i="4" s="1"/>
  <c r="F172" i="1"/>
  <c r="H172" i="1" s="1"/>
  <c r="G164" i="4" s="1"/>
  <c r="N164" i="4" s="1"/>
  <c r="F72" i="1"/>
  <c r="H72" i="1" s="1"/>
  <c r="G71" i="4" s="1"/>
  <c r="N71" i="4" s="1"/>
  <c r="F159" i="1"/>
  <c r="H159" i="1" s="1"/>
  <c r="G151" i="4" s="1"/>
  <c r="N151" i="4" s="1"/>
  <c r="F50" i="1"/>
  <c r="H50" i="1" s="1"/>
  <c r="G51" i="4" s="1"/>
  <c r="N51" i="4" s="1"/>
  <c r="F86" i="1"/>
  <c r="H86" i="1" s="1"/>
  <c r="G85" i="4" s="1"/>
  <c r="N85" i="4" s="1"/>
  <c r="F44" i="1"/>
  <c r="H44" i="1" s="1"/>
  <c r="G45" i="4" s="1"/>
  <c r="N45" i="4" s="1"/>
  <c r="F181" i="1"/>
  <c r="H181" i="1" s="1"/>
  <c r="G171" i="4" s="1"/>
  <c r="N171" i="4" s="1"/>
  <c r="F76" i="1"/>
  <c r="H76" i="1" s="1"/>
  <c r="G75" i="4" s="1"/>
  <c r="N75" i="4" s="1"/>
  <c r="F61" i="1"/>
  <c r="H61" i="1" s="1"/>
  <c r="G60" i="4" s="1"/>
  <c r="N60" i="4" s="1"/>
  <c r="F23" i="1"/>
  <c r="H23" i="1" s="1"/>
  <c r="G26" i="4" s="1"/>
  <c r="N26" i="4" s="1"/>
  <c r="F167" i="1"/>
  <c r="H167" i="1" s="1"/>
  <c r="G159" i="4" s="1"/>
  <c r="N159" i="4" s="1"/>
  <c r="F37" i="1"/>
  <c r="H37" i="1" s="1"/>
  <c r="G38" i="4" s="1"/>
  <c r="N38" i="4" s="1"/>
  <c r="F174" i="1"/>
  <c r="H174" i="1" s="1"/>
  <c r="G166" i="4" s="1"/>
  <c r="N166" i="4" s="1"/>
  <c r="F196" i="1"/>
  <c r="H196" i="1" s="1"/>
  <c r="G186" i="4" s="1"/>
  <c r="N186" i="4" s="1"/>
  <c r="F149" i="1"/>
  <c r="H149" i="1" s="1"/>
  <c r="G143" i="4" s="1"/>
  <c r="N143" i="4" s="1"/>
  <c r="F199" i="1"/>
  <c r="H199" i="1" s="1"/>
  <c r="G189" i="4" s="1"/>
  <c r="N189" i="4" s="1"/>
  <c r="F58" i="1"/>
  <c r="H58" i="1" s="1"/>
  <c r="G57" i="4" s="1"/>
  <c r="N57" i="4" s="1"/>
  <c r="F147" i="1"/>
  <c r="H147" i="1" s="1"/>
  <c r="G141" i="4" s="1"/>
  <c r="N141" i="4" s="1"/>
  <c r="F60" i="1"/>
  <c r="H60" i="1" s="1"/>
  <c r="G59" i="4" s="1"/>
  <c r="N59" i="4" s="1"/>
  <c r="F104" i="1"/>
  <c r="H104" i="1" s="1"/>
  <c r="G101" i="4" s="1"/>
  <c r="N101" i="4" s="1"/>
  <c r="F203" i="1"/>
  <c r="H203" i="1" s="1"/>
  <c r="G193" i="4" s="1"/>
  <c r="N193" i="4" s="1"/>
  <c r="F64" i="1"/>
  <c r="H64" i="1" s="1"/>
  <c r="G63" i="4" s="1"/>
  <c r="N63" i="4" s="1"/>
  <c r="F84" i="1"/>
  <c r="H84" i="1" s="1"/>
  <c r="G83" i="4" s="1"/>
  <c r="N83" i="4" s="1"/>
  <c r="F82" i="1"/>
  <c r="H82" i="1" s="1"/>
  <c r="G81" i="4" s="1"/>
  <c r="N81" i="4" s="1"/>
  <c r="F166" i="1"/>
  <c r="H166" i="1" s="1"/>
  <c r="G158" i="4" s="1"/>
  <c r="N158" i="4" s="1"/>
  <c r="F121" i="1"/>
  <c r="H121" i="1" s="1"/>
  <c r="G118" i="4" s="1"/>
  <c r="N118" i="4" s="1"/>
  <c r="F78" i="1"/>
  <c r="H78" i="1" s="1"/>
  <c r="G77" i="4" s="1"/>
  <c r="N77" i="4" s="1"/>
  <c r="F12" i="1"/>
  <c r="H12" i="1" s="1"/>
  <c r="G15" i="4" s="1"/>
  <c r="N15" i="4" s="1"/>
  <c r="F30" i="1"/>
  <c r="H30" i="1" s="1"/>
  <c r="G33" i="4" s="1"/>
  <c r="N33" i="4" s="1"/>
  <c r="F202" i="1"/>
  <c r="H202" i="1" s="1"/>
  <c r="G192" i="4" s="1"/>
  <c r="N192" i="4" s="1"/>
  <c r="F129" i="1"/>
  <c r="H129" i="1" s="1"/>
  <c r="G126" i="4" s="1"/>
  <c r="N126" i="4" s="1"/>
  <c r="F144" i="1"/>
  <c r="H144" i="1" s="1"/>
  <c r="G138" i="4" s="1"/>
  <c r="N138" i="4" s="1"/>
  <c r="F152" i="1"/>
  <c r="H152" i="1" s="1"/>
  <c r="G146" i="4" s="1"/>
  <c r="N146" i="4" s="1"/>
  <c r="F130" i="1"/>
  <c r="H130" i="1" s="1"/>
  <c r="G127" i="4" s="1"/>
  <c r="N127" i="4" s="1"/>
  <c r="F80" i="1"/>
  <c r="H80" i="1" s="1"/>
  <c r="G79" i="4" s="1"/>
  <c r="N79" i="4" s="1"/>
  <c r="F100" i="1"/>
  <c r="H100" i="1" s="1"/>
  <c r="G97" i="4" s="1"/>
  <c r="N97" i="4" s="1"/>
  <c r="F42" i="1"/>
  <c r="H42" i="1" s="1"/>
  <c r="G43" i="4" s="1"/>
  <c r="N43" i="4" s="1"/>
  <c r="F109" i="1"/>
  <c r="H109" i="1" s="1"/>
  <c r="G106" i="4" s="1"/>
  <c r="N106" i="4" s="1"/>
  <c r="F195" i="1"/>
  <c r="H195" i="1" s="1"/>
  <c r="G185" i="4" s="1"/>
  <c r="N185" i="4" s="1"/>
  <c r="F191" i="1"/>
  <c r="H191" i="1" s="1"/>
  <c r="G181" i="4" s="1"/>
  <c r="N181" i="4" s="1"/>
  <c r="F205" i="1"/>
  <c r="H205" i="1" s="1"/>
  <c r="G195" i="4" s="1"/>
  <c r="N195" i="4" s="1"/>
  <c r="F192" i="1"/>
  <c r="H192" i="1" s="1"/>
  <c r="G182" i="4" s="1"/>
  <c r="N182" i="4" s="1"/>
  <c r="F22" i="1"/>
  <c r="H22" i="1" s="1"/>
  <c r="G25" i="4" s="1"/>
  <c r="N25" i="4" s="1"/>
  <c r="F168" i="1"/>
  <c r="H168" i="1" s="1"/>
  <c r="G160" i="4" s="1"/>
  <c r="N160" i="4" s="1"/>
  <c r="F133" i="1"/>
  <c r="H133" i="1" s="1"/>
  <c r="G130" i="4" s="1"/>
  <c r="N130" i="4" s="1"/>
  <c r="F97" i="1"/>
  <c r="H97" i="1" s="1"/>
  <c r="G94" i="4" s="1"/>
  <c r="N94" i="4" s="1"/>
  <c r="F48" i="1"/>
  <c r="H48" i="1" s="1"/>
  <c r="G49" i="4" s="1"/>
  <c r="N49" i="4" s="1"/>
  <c r="F56" i="1"/>
  <c r="H56" i="1" s="1"/>
  <c r="G55" i="4" s="1"/>
  <c r="F161" i="1"/>
  <c r="H161" i="1" s="1"/>
  <c r="G153" i="4" s="1"/>
  <c r="N153" i="4" s="1"/>
  <c r="F59" i="1"/>
  <c r="H59" i="1" s="1"/>
  <c r="G58" i="4" s="1"/>
  <c r="N58" i="4" s="1"/>
  <c r="F143" i="1"/>
  <c r="H143" i="1" s="1"/>
  <c r="G137" i="4" s="1"/>
  <c r="N137" i="4" s="1"/>
  <c r="F131" i="1"/>
  <c r="H131" i="1" s="1"/>
  <c r="G128" i="4" s="1"/>
  <c r="N128" i="4" s="1"/>
  <c r="F189" i="1"/>
  <c r="H189" i="1" s="1"/>
  <c r="G179" i="4" s="1"/>
  <c r="N179" i="4" s="1"/>
  <c r="F66" i="1"/>
  <c r="H66" i="1" s="1"/>
  <c r="G65" i="4" s="1"/>
  <c r="N65" i="4" s="1"/>
  <c r="F29" i="1"/>
  <c r="F74" i="1"/>
  <c r="H74" i="1" s="1"/>
  <c r="G73" i="4" s="1"/>
  <c r="N73" i="4" s="1"/>
  <c r="F180" i="1"/>
  <c r="H180" i="1" s="1"/>
  <c r="G170" i="4" s="1"/>
  <c r="N170" i="4" s="1"/>
  <c r="F103" i="1"/>
  <c r="H103" i="1" s="1"/>
  <c r="G100" i="4" s="1"/>
  <c r="N100" i="4" s="1"/>
  <c r="F52" i="1"/>
  <c r="H52" i="1" s="1"/>
  <c r="G53" i="4" s="1"/>
  <c r="N53" i="4" s="1"/>
  <c r="F140" i="1"/>
  <c r="H140" i="1" s="1"/>
  <c r="G134" i="4" s="1"/>
  <c r="N134" i="4" s="1"/>
  <c r="F71" i="1"/>
  <c r="H71" i="1" s="1"/>
  <c r="G70" i="4" s="1"/>
  <c r="N70" i="4" s="1"/>
  <c r="F88" i="1"/>
  <c r="H88" i="1" s="1"/>
  <c r="G87" i="4" s="1"/>
  <c r="N87" i="4" s="1"/>
  <c r="F99" i="1"/>
  <c r="H99" i="1" s="1"/>
  <c r="G96" i="4" s="1"/>
  <c r="N96" i="4" s="1"/>
  <c r="F119" i="1"/>
  <c r="H119" i="1" s="1"/>
  <c r="G116" i="4" s="1"/>
  <c r="N116" i="4" s="1"/>
  <c r="F117" i="1"/>
  <c r="H117" i="1" s="1"/>
  <c r="G114" i="4" s="1"/>
  <c r="N114" i="4" s="1"/>
  <c r="F124" i="1"/>
  <c r="H124" i="1" s="1"/>
  <c r="G121" i="4" s="1"/>
  <c r="N121" i="4" s="1"/>
  <c r="F11" i="1"/>
  <c r="H11" i="1" s="1"/>
  <c r="G14" i="4" s="1"/>
  <c r="N14" i="4" s="1"/>
  <c r="F25" i="1"/>
  <c r="H25" i="1" s="1"/>
  <c r="G28" i="4" s="1"/>
  <c r="N28" i="4" s="1"/>
  <c r="F163" i="1"/>
  <c r="H163" i="1" s="1"/>
  <c r="G155" i="4" s="1"/>
  <c r="N155" i="4" s="1"/>
  <c r="F43" i="1"/>
  <c r="H43" i="1" s="1"/>
  <c r="G44" i="4" s="1"/>
  <c r="N44" i="4" s="1"/>
  <c r="F150" i="1"/>
  <c r="G150" i="1" s="1"/>
  <c r="G29" i="1" s="1"/>
  <c r="F207" i="1"/>
  <c r="F184" i="1"/>
  <c r="H184" i="1" s="1"/>
  <c r="G174" i="4" s="1"/>
  <c r="N174" i="4" s="1"/>
  <c r="F21" i="1"/>
  <c r="H21" i="1" s="1"/>
  <c r="G24" i="4" s="1"/>
  <c r="N24" i="4" s="1"/>
  <c r="F28" i="1"/>
  <c r="H28" i="1" s="1"/>
  <c r="G31" i="4" s="1"/>
  <c r="N31" i="4" s="1"/>
  <c r="F165" i="1"/>
  <c r="H165" i="1" s="1"/>
  <c r="G157" i="4" s="1"/>
  <c r="N157" i="4" s="1"/>
  <c r="F62" i="1"/>
  <c r="H62" i="1" s="1"/>
  <c r="G61" i="4" s="1"/>
  <c r="N61" i="4" s="1"/>
  <c r="F95" i="1"/>
  <c r="F81" i="1"/>
  <c r="H81" i="1" s="1"/>
  <c r="G80" i="4" s="1"/>
  <c r="N80" i="4" s="1"/>
  <c r="F102" i="1"/>
  <c r="H102" i="1" s="1"/>
  <c r="G99" i="4" s="1"/>
  <c r="N99" i="4" s="1"/>
  <c r="F36" i="1"/>
  <c r="F169" i="1"/>
  <c r="H169" i="1" s="1"/>
  <c r="G161" i="4" s="1"/>
  <c r="N161" i="4" s="1"/>
  <c r="F120" i="1"/>
  <c r="H120" i="1" s="1"/>
  <c r="G117" i="4" s="1"/>
  <c r="N117" i="4" s="1"/>
  <c r="F113" i="1"/>
  <c r="H113" i="1" s="1"/>
  <c r="G110" i="4" s="1"/>
  <c r="N110" i="4" s="1"/>
  <c r="F132" i="1"/>
  <c r="H132" i="1" s="1"/>
  <c r="G129" i="4" s="1"/>
  <c r="N129" i="4" s="1"/>
  <c r="F14" i="1"/>
  <c r="H14" i="1" s="1"/>
  <c r="G17" i="4" s="1"/>
  <c r="N17" i="4" s="1"/>
  <c r="F164" i="1"/>
  <c r="H164" i="1" s="1"/>
  <c r="G156" i="4" s="1"/>
  <c r="N156" i="4" s="1"/>
  <c r="F10" i="1"/>
  <c r="H10" i="1" s="1"/>
  <c r="G13" i="4" s="1"/>
  <c r="F77" i="1"/>
  <c r="H77" i="1" s="1"/>
  <c r="G76" i="4" s="1"/>
  <c r="N76" i="4" s="1"/>
  <c r="F51" i="1"/>
  <c r="H51" i="1" s="1"/>
  <c r="G52" i="4" s="1"/>
  <c r="N52" i="4" s="1"/>
  <c r="F125" i="1"/>
  <c r="H125" i="1" s="1"/>
  <c r="G122" i="4" s="1"/>
  <c r="N122" i="4" s="1"/>
  <c r="F171" i="1"/>
  <c r="H171" i="1" s="1"/>
  <c r="G163" i="4" s="1"/>
  <c r="N163" i="4" s="1"/>
  <c r="F107" i="1"/>
  <c r="H107" i="1" s="1"/>
  <c r="G104" i="4" s="1"/>
  <c r="N104" i="4" s="1"/>
  <c r="F194" i="1"/>
  <c r="H194" i="1" s="1"/>
  <c r="G184" i="4" s="1"/>
  <c r="N184" i="4" s="1"/>
  <c r="F145" i="1"/>
  <c r="H145" i="1" s="1"/>
  <c r="G139" i="4" s="1"/>
  <c r="N139" i="4" s="1"/>
  <c r="F38" i="1"/>
  <c r="H38" i="1" s="1"/>
  <c r="G39" i="4" s="1"/>
  <c r="N39" i="4" s="1"/>
  <c r="F193" i="1"/>
  <c r="H193" i="1" s="1"/>
  <c r="G183" i="4" s="1"/>
  <c r="N183" i="4" s="1"/>
  <c r="F63" i="1"/>
  <c r="H63" i="1" s="1"/>
  <c r="G62" i="4" s="1"/>
  <c r="N62" i="4" s="1"/>
  <c r="E54" i="1"/>
  <c r="F75" i="1"/>
  <c r="H75" i="1" s="1"/>
  <c r="G74" i="4" s="1"/>
  <c r="N74" i="4" s="1"/>
  <c r="E156" i="1"/>
  <c r="F188" i="1"/>
  <c r="H188" i="1" s="1"/>
  <c r="G178" i="4" s="1"/>
  <c r="N178" i="4" s="1"/>
  <c r="F41" i="1"/>
  <c r="H41" i="1" s="1"/>
  <c r="G42" i="4" s="1"/>
  <c r="N42" i="4" s="1"/>
  <c r="F91" i="1"/>
  <c r="H91" i="1" s="1"/>
  <c r="G88" i="4" s="1"/>
  <c r="F47" i="1"/>
  <c r="H47" i="1" s="1"/>
  <c r="G48" i="4" s="1"/>
  <c r="N48" i="4" s="1"/>
  <c r="F96" i="1"/>
  <c r="H96" i="1" s="1"/>
  <c r="G93" i="4" s="1"/>
  <c r="N93" i="4" s="1"/>
  <c r="F137" i="1"/>
  <c r="H137" i="1" s="1"/>
  <c r="G131" i="4" s="1"/>
  <c r="F15" i="1"/>
  <c r="H15" i="1" s="1"/>
  <c r="G18" i="4" s="1"/>
  <c r="N18" i="4" s="1"/>
  <c r="F148" i="1"/>
  <c r="H148" i="1" s="1"/>
  <c r="G142" i="4" s="1"/>
  <c r="N142" i="4" s="1"/>
  <c r="E175" i="1"/>
  <c r="E135" i="1"/>
  <c r="F177" i="1"/>
  <c r="H177" i="1" s="1"/>
  <c r="G167" i="4" s="1"/>
  <c r="F105" i="1"/>
  <c r="H105" i="1" s="1"/>
  <c r="G102" i="4" s="1"/>
  <c r="N102" i="4" s="1"/>
  <c r="E31" i="1"/>
  <c r="F126" i="1"/>
  <c r="H126" i="1" s="1"/>
  <c r="G123" i="4" s="1"/>
  <c r="N123" i="4" s="1"/>
  <c r="F18" i="1"/>
  <c r="H18" i="1" s="1"/>
  <c r="G21" i="4" s="1"/>
  <c r="N21" i="4" s="1"/>
  <c r="D31" i="1"/>
  <c r="F190" i="1"/>
  <c r="H190" i="1" s="1"/>
  <c r="G180" i="4" s="1"/>
  <c r="N180" i="4" s="1"/>
  <c r="D175" i="1"/>
  <c r="D210" i="1"/>
  <c r="F108" i="1"/>
  <c r="H108" i="1" s="1"/>
  <c r="G105" i="4" s="1"/>
  <c r="N105" i="4" s="1"/>
  <c r="D135" i="1"/>
  <c r="F114" i="1"/>
  <c r="H114" i="1" s="1"/>
  <c r="G111" i="4" s="1"/>
  <c r="N111" i="4" s="1"/>
  <c r="F182" i="1"/>
  <c r="H182" i="1" s="1"/>
  <c r="G172" i="4" s="1"/>
  <c r="N172" i="4" s="1"/>
  <c r="F197" i="1"/>
  <c r="H197" i="1" s="1"/>
  <c r="G187" i="4" s="1"/>
  <c r="N187" i="4" s="1"/>
  <c r="F141" i="1"/>
  <c r="H141" i="1" s="1"/>
  <c r="G135" i="4" s="1"/>
  <c r="N135" i="4" s="1"/>
  <c r="F153" i="1"/>
  <c r="H153" i="1" s="1"/>
  <c r="G147" i="4" s="1"/>
  <c r="N147" i="4" s="1"/>
  <c r="F40" i="1"/>
  <c r="H40" i="1" s="1"/>
  <c r="G41" i="4" s="1"/>
  <c r="N41" i="4" s="1"/>
  <c r="F65" i="1"/>
  <c r="H65" i="1" s="1"/>
  <c r="G64" i="4" s="1"/>
  <c r="N64" i="4" s="1"/>
  <c r="F183" i="1"/>
  <c r="H183" i="1" s="1"/>
  <c r="G173" i="4" s="1"/>
  <c r="N173" i="4" s="1"/>
  <c r="F170" i="1"/>
  <c r="H170" i="1" s="1"/>
  <c r="G162" i="4" s="1"/>
  <c r="N162" i="4" s="1"/>
  <c r="F162" i="1"/>
  <c r="H162" i="1" s="1"/>
  <c r="G154" i="4" s="1"/>
  <c r="N154" i="4" s="1"/>
  <c r="E210" i="1"/>
  <c r="F101" i="1"/>
  <c r="H101" i="1" s="1"/>
  <c r="G98" i="4" s="1"/>
  <c r="N98" i="4" s="1"/>
  <c r="F178" i="1"/>
  <c r="H178" i="1" s="1"/>
  <c r="G168" i="4" s="1"/>
  <c r="N168" i="4" s="1"/>
  <c r="F87" i="1"/>
  <c r="H87" i="1" s="1"/>
  <c r="G86" i="4" s="1"/>
  <c r="N86" i="4" s="1"/>
  <c r="F26" i="1"/>
  <c r="H26" i="1" s="1"/>
  <c r="G29" i="4" s="1"/>
  <c r="N29" i="4" s="1"/>
  <c r="F151" i="1"/>
  <c r="G151" i="1" s="1"/>
  <c r="G128" i="1" s="1"/>
  <c r="F198" i="1"/>
  <c r="H198" i="1" s="1"/>
  <c r="G188" i="4" s="1"/>
  <c r="N188" i="4" s="1"/>
  <c r="F112" i="1"/>
  <c r="H112" i="1" s="1"/>
  <c r="G109" i="4" s="1"/>
  <c r="N109" i="4" s="1"/>
  <c r="F186" i="1"/>
  <c r="H186" i="1" s="1"/>
  <c r="G176" i="4" s="1"/>
  <c r="N176" i="4" s="1"/>
  <c r="F201" i="1"/>
  <c r="H201" i="1" s="1"/>
  <c r="G191" i="4" s="1"/>
  <c r="N191" i="4" s="1"/>
  <c r="E89" i="1"/>
  <c r="F45" i="1"/>
  <c r="H45" i="1" s="1"/>
  <c r="G46" i="4" s="1"/>
  <c r="N46" i="4" s="1"/>
  <c r="F111" i="1"/>
  <c r="H111" i="1" s="1"/>
  <c r="G108" i="4" s="1"/>
  <c r="N108" i="4" s="1"/>
  <c r="F93" i="1"/>
  <c r="H93" i="1" s="1"/>
  <c r="G90" i="4" s="1"/>
  <c r="N90" i="4" s="1"/>
  <c r="F39" i="1"/>
  <c r="H39" i="1" s="1"/>
  <c r="G40" i="4" s="1"/>
  <c r="N40" i="4" s="1"/>
  <c r="F158" i="1"/>
  <c r="D54" i="1"/>
  <c r="D89" i="1"/>
  <c r="F200" i="1"/>
  <c r="H200" i="1" s="1"/>
  <c r="G190" i="4" s="1"/>
  <c r="N190" i="4" s="1"/>
  <c r="D156" i="1"/>
  <c r="F209" i="1"/>
  <c r="H209" i="1" s="1"/>
  <c r="G199" i="4" s="1"/>
  <c r="N199" i="4" s="1"/>
  <c r="F187" i="1"/>
  <c r="F68" i="1"/>
  <c r="F34" i="1"/>
  <c r="H34" i="1" s="1"/>
  <c r="G35" i="4" s="1"/>
  <c r="N35" i="4" s="1"/>
  <c r="F49" i="1"/>
  <c r="H49" i="1" s="1"/>
  <c r="G50" i="4" s="1"/>
  <c r="N50" i="4" s="1"/>
  <c r="F46" i="1"/>
  <c r="H46" i="1" s="1"/>
  <c r="G47" i="4" s="1"/>
  <c r="N47" i="4" s="1"/>
  <c r="F142" i="1"/>
  <c r="H142" i="1" s="1"/>
  <c r="G136" i="4" s="1"/>
  <c r="N136" i="4" s="1"/>
  <c r="F98" i="1"/>
  <c r="H98" i="1" s="1"/>
  <c r="G95" i="4" s="1"/>
  <c r="N95" i="4" s="1"/>
  <c r="F128" i="1"/>
  <c r="F122" i="1"/>
  <c r="H122" i="1" s="1"/>
  <c r="G119" i="4" s="1"/>
  <c r="N119" i="4" s="1"/>
  <c r="F24" i="1"/>
  <c r="H24" i="1" s="1"/>
  <c r="G27" i="4" s="1"/>
  <c r="N27" i="4" s="1"/>
  <c r="F160" i="1"/>
  <c r="H160" i="1" s="1"/>
  <c r="G152" i="4" s="1"/>
  <c r="N152" i="4" s="1"/>
  <c r="F67" i="1"/>
  <c r="H67" i="1" s="1"/>
  <c r="G66" i="4" s="1"/>
  <c r="N66" i="4" s="1"/>
  <c r="F94" i="1"/>
  <c r="H94" i="1" s="1"/>
  <c r="G91" i="4" s="1"/>
  <c r="N91" i="4" s="1"/>
  <c r="F106" i="1"/>
  <c r="H106" i="1" s="1"/>
  <c r="G103" i="4" s="1"/>
  <c r="N103" i="4" s="1"/>
  <c r="F139" i="1"/>
  <c r="H139" i="1" s="1"/>
  <c r="G133" i="4" s="1"/>
  <c r="N133" i="4" s="1"/>
  <c r="F127" i="1"/>
  <c r="H127" i="1" s="1"/>
  <c r="G124" i="4" s="1"/>
  <c r="N124" i="4" s="1"/>
  <c r="F17" i="1"/>
  <c r="H17" i="1" s="1"/>
  <c r="G20" i="4" s="1"/>
  <c r="N20" i="4" s="1"/>
  <c r="F70" i="1"/>
  <c r="H70" i="1" s="1"/>
  <c r="G69" i="4" s="1"/>
  <c r="N69" i="4" s="1"/>
  <c r="F110" i="1"/>
  <c r="H110" i="1" s="1"/>
  <c r="G107" i="4" s="1"/>
  <c r="N107" i="4" s="1"/>
  <c r="F146" i="1"/>
  <c r="H146" i="1" s="1"/>
  <c r="G140" i="4" s="1"/>
  <c r="N140" i="4" s="1"/>
  <c r="F206" i="1"/>
  <c r="H206" i="1" s="1"/>
  <c r="G196" i="4" s="1"/>
  <c r="N196" i="4" s="1"/>
  <c r="F16" i="1"/>
  <c r="H16" i="1" s="1"/>
  <c r="G19" i="4" s="1"/>
  <c r="N19" i="4" s="1"/>
  <c r="H13" i="1" l="1"/>
  <c r="G95" i="1"/>
  <c r="G36" i="1" s="1"/>
  <c r="H29" i="1"/>
  <c r="G32" i="4" s="1"/>
  <c r="N32" i="4" s="1"/>
  <c r="H150" i="1"/>
  <c r="G144" i="4" s="1"/>
  <c r="N144" i="4" s="1"/>
  <c r="E212" i="1"/>
  <c r="G207" i="1"/>
  <c r="G154" i="1" s="1"/>
  <c r="H154" i="1" s="1"/>
  <c r="G148" i="4" s="1"/>
  <c r="N148" i="4" s="1"/>
  <c r="D212" i="1"/>
  <c r="N131" i="4"/>
  <c r="N13" i="4"/>
  <c r="N167" i="4"/>
  <c r="N88" i="4"/>
  <c r="N34" i="4"/>
  <c r="N55" i="4"/>
  <c r="F89" i="1"/>
  <c r="H151" i="1"/>
  <c r="G145" i="4" s="1"/>
  <c r="N145" i="4" s="1"/>
  <c r="H128" i="1"/>
  <c r="G125" i="4" s="1"/>
  <c r="N125" i="4" s="1"/>
  <c r="F175" i="1"/>
  <c r="F210" i="1"/>
  <c r="G187" i="1"/>
  <c r="H187" i="1" s="1"/>
  <c r="H158" i="1"/>
  <c r="F54" i="1"/>
  <c r="F135" i="1"/>
  <c r="F31" i="1"/>
  <c r="F156" i="1"/>
  <c r="H138" i="1"/>
  <c r="G135" i="1" l="1"/>
  <c r="H95" i="1"/>
  <c r="G92" i="4" s="1"/>
  <c r="G54" i="1"/>
  <c r="H36" i="1"/>
  <c r="H54" i="1" s="1"/>
  <c r="G156" i="1"/>
  <c r="H207" i="1"/>
  <c r="G197" i="4" s="1"/>
  <c r="N197" i="4" s="1"/>
  <c r="G177" i="4"/>
  <c r="H156" i="1"/>
  <c r="G132" i="4"/>
  <c r="F212" i="1"/>
  <c r="H175" i="1"/>
  <c r="G150" i="4"/>
  <c r="G68" i="1"/>
  <c r="G210" i="1"/>
  <c r="G31" i="1"/>
  <c r="H135" i="1" l="1"/>
  <c r="G37" i="4"/>
  <c r="N37" i="4" s="1"/>
  <c r="H210" i="1"/>
  <c r="H31" i="1"/>
  <c r="G16" i="4"/>
  <c r="N132" i="4"/>
  <c r="N150" i="4"/>
  <c r="N177" i="4"/>
  <c r="G89" i="1"/>
  <c r="G212" i="1" s="1"/>
  <c r="H68" i="1"/>
  <c r="H89" i="1" l="1"/>
  <c r="H212" i="1" s="1"/>
  <c r="G67" i="4"/>
  <c r="G203" i="4" s="1"/>
  <c r="N16" i="4"/>
  <c r="N204" i="4" l="1"/>
  <c r="N67" i="4"/>
  <c r="N203" i="4" s="1"/>
</calcChain>
</file>

<file path=xl/sharedStrings.xml><?xml version="1.0" encoding="utf-8"?>
<sst xmlns="http://schemas.openxmlformats.org/spreadsheetml/2006/main" count="2313" uniqueCount="550">
  <si>
    <t>Metropolitan Council</t>
  </si>
  <si>
    <t>General</t>
  </si>
  <si>
    <t>ALHOA</t>
  </si>
  <si>
    <t>Reclassified</t>
  </si>
  <si>
    <t>Total</t>
  </si>
  <si>
    <t>fund</t>
  </si>
  <si>
    <t xml:space="preserve">Livable </t>
  </si>
  <si>
    <t>Using</t>
  </si>
  <si>
    <t>Merged</t>
  </si>
  <si>
    <t>Net Tax</t>
  </si>
  <si>
    <t>Communities</t>
  </si>
  <si>
    <t>cities in 2</t>
  </si>
  <si>
    <t>Capacity</t>
  </si>
  <si>
    <t>Levy</t>
  </si>
  <si>
    <t xml:space="preserve"> counties</t>
  </si>
  <si>
    <t>Andover</t>
  </si>
  <si>
    <t>a</t>
  </si>
  <si>
    <t>Anoka</t>
  </si>
  <si>
    <t>Bethel</t>
  </si>
  <si>
    <t>Centerville</t>
  </si>
  <si>
    <t>Circle Pines</t>
  </si>
  <si>
    <t xml:space="preserve"> </t>
  </si>
  <si>
    <t>Columbia Heights</t>
  </si>
  <si>
    <t>Columbus</t>
  </si>
  <si>
    <t>Coon Rapids</t>
  </si>
  <si>
    <t>East Bethel</t>
  </si>
  <si>
    <t>Fridley</t>
  </si>
  <si>
    <t>Ham Lake</t>
  </si>
  <si>
    <t>Hilltop</t>
  </si>
  <si>
    <t>Lexington</t>
  </si>
  <si>
    <t>Lino Lakes</t>
  </si>
  <si>
    <t>Linwood Twp.</t>
  </si>
  <si>
    <t>Nowthen</t>
  </si>
  <si>
    <t>Oak Grove</t>
  </si>
  <si>
    <t>Ramsey</t>
  </si>
  <si>
    <t>St. Francis</t>
  </si>
  <si>
    <t>Benton Twp.</t>
  </si>
  <si>
    <t>c</t>
  </si>
  <si>
    <t>Camden Twp.</t>
  </si>
  <si>
    <t>Carver</t>
  </si>
  <si>
    <t>Chaska</t>
  </si>
  <si>
    <t>Cologne</t>
  </si>
  <si>
    <t>Dahlgren Twp.</t>
  </si>
  <si>
    <t>Hamburg</t>
  </si>
  <si>
    <t>Hancock Twp.</t>
  </si>
  <si>
    <t>Hollywood Twp.</t>
  </si>
  <si>
    <t>Laketown Twp.</t>
  </si>
  <si>
    <t>Mayer</t>
  </si>
  <si>
    <t>New Germany</t>
  </si>
  <si>
    <t>Norwood Young America</t>
  </si>
  <si>
    <t>San Francisco Twp.</t>
  </si>
  <si>
    <t>Victoria</t>
  </si>
  <si>
    <t>Waconia</t>
  </si>
  <si>
    <t>Waconia Twp.</t>
  </si>
  <si>
    <t>Watertown</t>
  </si>
  <si>
    <t>Watertown Twp.</t>
  </si>
  <si>
    <t>Young America Twp.</t>
  </si>
  <si>
    <t>Apple Valley</t>
  </si>
  <si>
    <t>d</t>
  </si>
  <si>
    <t>Burnsville</t>
  </si>
  <si>
    <t>Castle Rock Twp.</t>
  </si>
  <si>
    <t>Coates</t>
  </si>
  <si>
    <t>Douglas Twp.</t>
  </si>
  <si>
    <t>Eagan</t>
  </si>
  <si>
    <t>Eureka Twp.</t>
  </si>
  <si>
    <t>Farmington</t>
  </si>
  <si>
    <t>Greenvale Twp.</t>
  </si>
  <si>
    <t>Hampton</t>
  </si>
  <si>
    <t>Hampton Twp.</t>
  </si>
  <si>
    <t>Inver Grove Heights</t>
  </si>
  <si>
    <t>Lakeville</t>
  </si>
  <si>
    <t>Lilydale</t>
  </si>
  <si>
    <t>Marshan Twp.</t>
  </si>
  <si>
    <t>Mendota</t>
  </si>
  <si>
    <t>Mendota Heights</t>
  </si>
  <si>
    <t>Miesville</t>
  </si>
  <si>
    <t>New Trier</t>
  </si>
  <si>
    <t>Nininger Twp.</t>
  </si>
  <si>
    <t>Randolph</t>
  </si>
  <si>
    <t>Randolph Twp.</t>
  </si>
  <si>
    <t>Ravenna Twp.</t>
  </si>
  <si>
    <t>Rosemount</t>
  </si>
  <si>
    <t>Sciota Twp.</t>
  </si>
  <si>
    <t>South St. Paul</t>
  </si>
  <si>
    <t>Sunfish Lake</t>
  </si>
  <si>
    <t>Vermillion</t>
  </si>
  <si>
    <t>Vermillion Twp.</t>
  </si>
  <si>
    <t>Waterford Twp.</t>
  </si>
  <si>
    <t>West St. Paul</t>
  </si>
  <si>
    <t>Dakota</t>
  </si>
  <si>
    <t>Bloomington</t>
  </si>
  <si>
    <t>h</t>
  </si>
  <si>
    <t>Brooklyn Center</t>
  </si>
  <si>
    <t>Brooklyn Park</t>
  </si>
  <si>
    <t>Champlin</t>
  </si>
  <si>
    <t>Corcoran</t>
  </si>
  <si>
    <t>Crystal</t>
  </si>
  <si>
    <t>Dayton</t>
  </si>
  <si>
    <t>Deephaven</t>
  </si>
  <si>
    <t>Eden Prairie</t>
  </si>
  <si>
    <t>Edina</t>
  </si>
  <si>
    <t>Excelsior</t>
  </si>
  <si>
    <t>Golden Valley</t>
  </si>
  <si>
    <t>Greenfield</t>
  </si>
  <si>
    <t>Greenwood</t>
  </si>
  <si>
    <t>Hopkins</t>
  </si>
  <si>
    <t>Independence</t>
  </si>
  <si>
    <t>Long Lake</t>
  </si>
  <si>
    <t>Maple Grove</t>
  </si>
  <si>
    <t>Maple Plain</t>
  </si>
  <si>
    <t>Medicine Lake</t>
  </si>
  <si>
    <t>Medina</t>
  </si>
  <si>
    <t>Minneapolis</t>
  </si>
  <si>
    <t>Minnetonka</t>
  </si>
  <si>
    <t>Minnetonka Beach</t>
  </si>
  <si>
    <t>Minnetrista</t>
  </si>
  <si>
    <t>Mound</t>
  </si>
  <si>
    <t>New Hope</t>
  </si>
  <si>
    <t>Orono</t>
  </si>
  <si>
    <t>Osseo</t>
  </si>
  <si>
    <t>Plymouth</t>
  </si>
  <si>
    <t>Richfield</t>
  </si>
  <si>
    <t>Robbinsdale</t>
  </si>
  <si>
    <t>Rogers</t>
  </si>
  <si>
    <t>Shorewood</t>
  </si>
  <si>
    <t>Spring Park</t>
  </si>
  <si>
    <t>Tonka Bay</t>
  </si>
  <si>
    <t>Wayzata</t>
  </si>
  <si>
    <t>Woodland</t>
  </si>
  <si>
    <t>Hennepin</t>
  </si>
  <si>
    <t>Arden Hills</t>
  </si>
  <si>
    <t>r</t>
  </si>
  <si>
    <t>Falcon Heights</t>
  </si>
  <si>
    <t>Gem Lake</t>
  </si>
  <si>
    <t>Lauderdale</t>
  </si>
  <si>
    <t>Little Canada</t>
  </si>
  <si>
    <t>Maplewood</t>
  </si>
  <si>
    <t>Mounds View</t>
  </si>
  <si>
    <t>New Brighton</t>
  </si>
  <si>
    <t>North Oaks</t>
  </si>
  <si>
    <t>North St. Paul</t>
  </si>
  <si>
    <t>Roseville</t>
  </si>
  <si>
    <t>Shoreview</t>
  </si>
  <si>
    <t>St. Paul</t>
  </si>
  <si>
    <t>Vadnais Heights</t>
  </si>
  <si>
    <t>Belle Plaine</t>
  </si>
  <si>
    <t>Belle Plaine Twp.</t>
  </si>
  <si>
    <t>s</t>
  </si>
  <si>
    <t>Blakeley Twp.</t>
  </si>
  <si>
    <t>Cedar Lake Twp.</t>
  </si>
  <si>
    <t>Elko New Market</t>
  </si>
  <si>
    <t>Helena Twp.</t>
  </si>
  <si>
    <t>Jackson Twp.</t>
  </si>
  <si>
    <t>Jordan</t>
  </si>
  <si>
    <t>Louisville Twp.</t>
  </si>
  <si>
    <t>New Market Twp.</t>
  </si>
  <si>
    <t>Prior Lake</t>
  </si>
  <si>
    <t>Sand Creek Twp.</t>
  </si>
  <si>
    <t>Savage</t>
  </si>
  <si>
    <t>Shakopee</t>
  </si>
  <si>
    <t>Spring Lake Twp.</t>
  </si>
  <si>
    <t>St. Lawrence Twp.</t>
  </si>
  <si>
    <t>Scott</t>
  </si>
  <si>
    <t>Afton</t>
  </si>
  <si>
    <t>Bayport</t>
  </si>
  <si>
    <t>w</t>
  </si>
  <si>
    <t>Baytown Twp.</t>
  </si>
  <si>
    <t>Birchwood Village</t>
  </si>
  <si>
    <t>Cottage Grove</t>
  </si>
  <si>
    <t>Dellwood</t>
  </si>
  <si>
    <t>Denmark Twp.</t>
  </si>
  <si>
    <t>Forest Lake</t>
  </si>
  <si>
    <t>Grant</t>
  </si>
  <si>
    <t>Grey Cloud Island Twp.</t>
  </si>
  <si>
    <t>Hugo</t>
  </si>
  <si>
    <t>Lake Elmo</t>
  </si>
  <si>
    <t>Lake St. Croix Beach</t>
  </si>
  <si>
    <t>Lakeland</t>
  </si>
  <si>
    <t>Lakeland Shores</t>
  </si>
  <si>
    <t>Landfall</t>
  </si>
  <si>
    <t>Mahtomedi</t>
  </si>
  <si>
    <t>Marine on St. Croix</t>
  </si>
  <si>
    <t>May Twp.</t>
  </si>
  <si>
    <t>Newport</t>
  </si>
  <si>
    <t>Oak Park Heights</t>
  </si>
  <si>
    <t>Oakdale</t>
  </si>
  <si>
    <t>Pine Springs</t>
  </si>
  <si>
    <t>Scandia</t>
  </si>
  <si>
    <t>St. Marys Point</t>
  </si>
  <si>
    <t>St. Paul Park</t>
  </si>
  <si>
    <t>Stillwater</t>
  </si>
  <si>
    <t>Stillwater Twp.</t>
  </si>
  <si>
    <t>West Lakeland Twp.</t>
  </si>
  <si>
    <t>Willernie</t>
  </si>
  <si>
    <t>Woodbury</t>
  </si>
  <si>
    <t>Washington</t>
  </si>
  <si>
    <t>Grand Total</t>
  </si>
  <si>
    <t>Total Above</t>
  </si>
  <si>
    <t>Include in Alan's Calculation</t>
  </si>
  <si>
    <t xml:space="preserve">  excluded from ALHOA:</t>
  </si>
  <si>
    <t xml:space="preserve">    Fort Snelling (unorg)</t>
  </si>
  <si>
    <t xml:space="preserve">    Mpls-St Paul Airport</t>
  </si>
  <si>
    <t xml:space="preserve">    St Paul Airport</t>
  </si>
  <si>
    <t xml:space="preserve">    State Fair Grounds</t>
  </si>
  <si>
    <t>Total District &amp; Area</t>
  </si>
  <si>
    <t>Outside Area:</t>
  </si>
  <si>
    <t xml:space="preserve">    Northfield</t>
  </si>
  <si>
    <t xml:space="preserve">    Hanover</t>
  </si>
  <si>
    <t xml:space="preserve">    Rockford</t>
  </si>
  <si>
    <t xml:space="preserve">    New Prague</t>
  </si>
  <si>
    <t>Empire</t>
  </si>
  <si>
    <t>St. Bonifacius</t>
  </si>
  <si>
    <t>St. Louis Park</t>
  </si>
  <si>
    <t>Loretto</t>
  </si>
  <si>
    <t>White Bear Twp.</t>
  </si>
  <si>
    <t>Credit River</t>
  </si>
  <si>
    <t>Blaine (Anoka)</t>
  </si>
  <si>
    <t>Spring Lake Park (Anoka)</t>
  </si>
  <si>
    <t>Chanhassen (Carver)</t>
  </si>
  <si>
    <t>Hastings (Dakota)</t>
  </si>
  <si>
    <t>Chanhassen (Hennepin)</t>
  </si>
  <si>
    <t>St. Anthony (Hennepin)</t>
  </si>
  <si>
    <t>Blaine (Ramsey)</t>
  </si>
  <si>
    <t>Spring Lake Park (Ramsey)</t>
  </si>
  <si>
    <t>St. Anthony (Ramsey)</t>
  </si>
  <si>
    <t>White Bear Lake (Ramsey)</t>
  </si>
  <si>
    <t>Hastings (Washington)</t>
  </si>
  <si>
    <t>White Bear Lake (washington)</t>
  </si>
  <si>
    <t>Changed in 2011 - Calculation was done using State Tax Capacity Data that is used by Budget Section (Alan Morris gets data from Deb Detrick). This means that Budget and Finance will use the same data for calculations.               Change approved by Mary Bogie, Deputy CFO on June 27, 2011</t>
  </si>
  <si>
    <t>Data for ALHOA reports</t>
  </si>
  <si>
    <t>Sources:</t>
  </si>
  <si>
    <t>Other definitions and notes:</t>
  </si>
  <si>
    <t>NTC means net tax capacity (property value subject to taxes or taxable market value muliplied by the class rate for that type of property).</t>
  </si>
  <si>
    <t xml:space="preserve">Net difference in tax base is the distribution tax base (net tax capacity value) minus the contribution tax base (net tax capacity value). </t>
  </si>
  <si>
    <t xml:space="preserve">Northfield, New Prague, the St. Paul Airport and the MSP Airport are excluded from the fiscal disparities program in </t>
  </si>
  <si>
    <t>the Twin Cities by statute. Fort Snelling is also excluded.</t>
  </si>
  <si>
    <t xml:space="preserve">Birchwood, St. Mary's Point, Sunfish Lake &amp; Woodland are excluded from fiscal disparities because these communities consciously exclude </t>
  </si>
  <si>
    <t>most CI development for reasons other than preserving agriculture; see § 473F.02, subd. 8.</t>
  </si>
  <si>
    <t>Blaine, Chahassen, Hastings, Spring Lake Park, St. Anthony and White Bear Lake are split between 2 counties in the metro area.</t>
  </si>
  <si>
    <t xml:space="preserve">                  Metropolitan Council</t>
  </si>
  <si>
    <t xml:space="preserve">                   ALHOA Calculation</t>
  </si>
  <si>
    <t>ALHOA--required</t>
  </si>
  <si>
    <t>ALHOA--</t>
  </si>
  <si>
    <t>required</t>
  </si>
  <si>
    <t>Phase - in</t>
  </si>
  <si>
    <t>expenditure/</t>
  </si>
  <si>
    <t>difference</t>
  </si>
  <si>
    <t>contribution</t>
  </si>
  <si>
    <t>for taxes</t>
  </si>
  <si>
    <t>taxes payable</t>
  </si>
  <si>
    <t>Blaine</t>
  </si>
  <si>
    <t>Spring Lake Park</t>
  </si>
  <si>
    <t>Chanhassen</t>
  </si>
  <si>
    <t>Empire Twp.</t>
  </si>
  <si>
    <t>Hastings</t>
  </si>
  <si>
    <t>Saint Anthony</t>
  </si>
  <si>
    <t>Saint Bonifacius</t>
  </si>
  <si>
    <t>Saint Louis Park</t>
  </si>
  <si>
    <t>White Bear Lake</t>
  </si>
  <si>
    <t>Credit River Twp.</t>
  </si>
  <si>
    <t>City|Township
Name</t>
  </si>
  <si>
    <t>02</t>
  </si>
  <si>
    <t>0010</t>
  </si>
  <si>
    <t>Linwood</t>
  </si>
  <si>
    <t>0100</t>
  </si>
  <si>
    <t>0200</t>
  </si>
  <si>
    <t>0300</t>
  </si>
  <si>
    <t>0400</t>
  </si>
  <si>
    <t>0500</t>
  </si>
  <si>
    <t>0600</t>
  </si>
  <si>
    <t>0700</t>
  </si>
  <si>
    <t>0800</t>
  </si>
  <si>
    <t>0900</t>
  </si>
  <si>
    <t>1000</t>
  </si>
  <si>
    <t>1200</t>
  </si>
  <si>
    <t>1300</t>
  </si>
  <si>
    <t>1400</t>
  </si>
  <si>
    <t>1500</t>
  </si>
  <si>
    <t>1600</t>
  </si>
  <si>
    <t>1700</t>
  </si>
  <si>
    <t>1800</t>
  </si>
  <si>
    <t>1900</t>
  </si>
  <si>
    <t>6200</t>
  </si>
  <si>
    <t>8700</t>
  </si>
  <si>
    <t>Outside</t>
  </si>
  <si>
    <t>10</t>
  </si>
  <si>
    <t>0001</t>
  </si>
  <si>
    <t>Benton</t>
  </si>
  <si>
    <t>0002</t>
  </si>
  <si>
    <t>Camden</t>
  </si>
  <si>
    <t>0005</t>
  </si>
  <si>
    <t>Dahlgren</t>
  </si>
  <si>
    <t>0006</t>
  </si>
  <si>
    <t>Hancock</t>
  </si>
  <si>
    <t>0007</t>
  </si>
  <si>
    <t>Hollywood</t>
  </si>
  <si>
    <t>0008</t>
  </si>
  <si>
    <t>Laketown</t>
  </si>
  <si>
    <t>0009</t>
  </si>
  <si>
    <t>San Francisco</t>
  </si>
  <si>
    <t>Waconia TWP</t>
  </si>
  <si>
    <t>0011</t>
  </si>
  <si>
    <t>Watertown TWP</t>
  </si>
  <si>
    <t>0012</t>
  </si>
  <si>
    <t>Young America</t>
  </si>
  <si>
    <t>1100</t>
  </si>
  <si>
    <t>6300</t>
  </si>
  <si>
    <t>19</t>
  </si>
  <si>
    <t>Castle Rock</t>
  </si>
  <si>
    <t>0003</t>
  </si>
  <si>
    <t>Douglas</t>
  </si>
  <si>
    <t>Eureka</t>
  </si>
  <si>
    <t>Greenvale</t>
  </si>
  <si>
    <t>Hampton TWP</t>
  </si>
  <si>
    <t>Marshan</t>
  </si>
  <si>
    <t>0014</t>
  </si>
  <si>
    <t>Nininger</t>
  </si>
  <si>
    <t>0015</t>
  </si>
  <si>
    <t>Randolph TWP</t>
  </si>
  <si>
    <t>0016</t>
  </si>
  <si>
    <t>Ravenna</t>
  </si>
  <si>
    <t>0018</t>
  </si>
  <si>
    <t>Sciota</t>
  </si>
  <si>
    <t>0019</t>
  </si>
  <si>
    <t>Vermillion TWP</t>
  </si>
  <si>
    <t>0020</t>
  </si>
  <si>
    <t>Waterford</t>
  </si>
  <si>
    <t>2000</t>
  </si>
  <si>
    <t>2100</t>
  </si>
  <si>
    <t>7500</t>
  </si>
  <si>
    <t>9700</t>
  </si>
  <si>
    <t>Northfield</t>
  </si>
  <si>
    <t>27</t>
  </si>
  <si>
    <t>2300</t>
  </si>
  <si>
    <t>2500</t>
  </si>
  <si>
    <t>2600</t>
  </si>
  <si>
    <t>2800</t>
  </si>
  <si>
    <t>2900</t>
  </si>
  <si>
    <t>3000</t>
  </si>
  <si>
    <t>3200</t>
  </si>
  <si>
    <t>3300</t>
  </si>
  <si>
    <t>3400</t>
  </si>
  <si>
    <t>3500</t>
  </si>
  <si>
    <t>3700</t>
  </si>
  <si>
    <t>4100</t>
  </si>
  <si>
    <t>4200</t>
  </si>
  <si>
    <t>4400</t>
  </si>
  <si>
    <t>4500</t>
  </si>
  <si>
    <t>4600</t>
  </si>
  <si>
    <t>4700</t>
  </si>
  <si>
    <t>4900</t>
  </si>
  <si>
    <t>5000</t>
  </si>
  <si>
    <t>5200</t>
  </si>
  <si>
    <t>5300</t>
  </si>
  <si>
    <t>5400</t>
  </si>
  <si>
    <t>5500</t>
  </si>
  <si>
    <t>5600</t>
  </si>
  <si>
    <t>5800</t>
  </si>
  <si>
    <t>6000</t>
  </si>
  <si>
    <t>6600</t>
  </si>
  <si>
    <t>7400</t>
  </si>
  <si>
    <t>Hanover</t>
  </si>
  <si>
    <t>8300</t>
  </si>
  <si>
    <t>Rockford</t>
  </si>
  <si>
    <t>Fort Snelling</t>
  </si>
  <si>
    <t>8800</t>
  </si>
  <si>
    <t>8900</t>
  </si>
  <si>
    <t>9100</t>
  </si>
  <si>
    <t>St. Anthony</t>
  </si>
  <si>
    <t>62</t>
  </si>
  <si>
    <t>White Bear TWP</t>
  </si>
  <si>
    <t>9000</t>
  </si>
  <si>
    <t>St. Paul Airport</t>
  </si>
  <si>
    <t>9400</t>
  </si>
  <si>
    <t>70</t>
  </si>
  <si>
    <t>Blakeley</t>
  </si>
  <si>
    <t>Cedar Lake</t>
  </si>
  <si>
    <t>Helena</t>
  </si>
  <si>
    <t>Jackson</t>
  </si>
  <si>
    <t>Louisville</t>
  </si>
  <si>
    <t>New Market</t>
  </si>
  <si>
    <t>St. Lawrence</t>
  </si>
  <si>
    <t>Sand Creek</t>
  </si>
  <si>
    <t>0013</t>
  </si>
  <si>
    <t>Spring Lake</t>
  </si>
  <si>
    <t>8000</t>
  </si>
  <si>
    <t>New Prague</t>
  </si>
  <si>
    <t>82</t>
  </si>
  <si>
    <t>Baytown</t>
  </si>
  <si>
    <t>0004</t>
  </si>
  <si>
    <t>Denmark</t>
  </si>
  <si>
    <t>May</t>
  </si>
  <si>
    <t>Stillwater TWP</t>
  </si>
  <si>
    <t>0017</t>
  </si>
  <si>
    <t>West Lakeland</t>
  </si>
  <si>
    <t>Birchwood</t>
  </si>
  <si>
    <t>Lakeland Shore</t>
  </si>
  <si>
    <t>St. Mary's Point</t>
  </si>
  <si>
    <t>2200</t>
  </si>
  <si>
    <t>2700</t>
  </si>
  <si>
    <t>Norwood-Young America</t>
  </si>
  <si>
    <t>Abst. of Assess. 2024 &amp; FD Payable 2025</t>
  </si>
  <si>
    <t>Abstract of Assessment 2024, MN Dept. of Revenue</t>
  </si>
  <si>
    <t>Fiscal disparities data for taxes payable 2024, MN Dept. of Revenue</t>
  </si>
  <si>
    <t>Grey Cloud Island</t>
  </si>
  <si>
    <t>Marine-On-St. Croix</t>
  </si>
  <si>
    <t>in 2024</t>
  </si>
  <si>
    <t>Assessment Year 2024 Preliminary Statewide Assessment Summary Report</t>
  </si>
  <si>
    <t>Produced on 01/06/2025 from PRISM Submission #2: Adjusted Assessments</t>
  </si>
  <si>
    <t>Assessment Year</t>
  </si>
  <si>
    <t>County Code</t>
  </si>
  <si>
    <t>County Name</t>
  </si>
  <si>
    <t>City/Township Code</t>
  </si>
  <si>
    <t>Total Net Tax Capacity of Real Property</t>
  </si>
  <si>
    <t>Total Net Tax Capacity of Personal Property</t>
  </si>
  <si>
    <t>Total Fully Taxable &amp; JOBZ Net Tax Capacity of Real and Personal Property</t>
  </si>
  <si>
    <t>Tax Increment Financing Retained Captured Value NTC</t>
  </si>
  <si>
    <t>Fiscal Disparities Final Contribution Value NTC</t>
  </si>
  <si>
    <t>Fiscal Disparities Final Distribution Value NTC</t>
  </si>
  <si>
    <t>Disabled Veterans Exclusion Valuation Modifier:  Residential Homestead - Fully Disabled</t>
  </si>
  <si>
    <t>Disabled Veterans Exclusion Valuation Modifier:  Residential Homestead - Partially Disabled</t>
  </si>
  <si>
    <t>Disabled Veterans Exclusion Valuation Modifier:  Agricultural Homestead - Fully Disabled</t>
  </si>
  <si>
    <t>Disabled Veterans Exclusion Valuation Modifier:  Agricultural Homestead - Partially Disabled</t>
  </si>
  <si>
    <t>Disabled Veterans Exclusion Valuation Modifier:</t>
  </si>
  <si>
    <t>Mold Valuation Exclusion Modifier</t>
  </si>
  <si>
    <t>Residential Homestead Market Value Exclusion Valuation Modifier:  HGA - Blind Disabled Homestead</t>
  </si>
  <si>
    <t>Residential Homestead Market Value Exclusion Valuation Modifier:  HGA - Agricultural Homestead</t>
  </si>
  <si>
    <t>Residential Homestead Market Value Exclusion Valuation Modifier:  Residential - Blind Disabled Homestead</t>
  </si>
  <si>
    <t>Residential Homestead Market Value Exclusion Valuation Modifier:  Residential - Residential Homestead</t>
  </si>
  <si>
    <t>Residential Homestead Market Value Exclusion EMV:  Before Exclusion is Applied</t>
  </si>
  <si>
    <t>Residential Homestead Market Value Exclusion EMV:  After Exclusion is Applied</t>
  </si>
  <si>
    <t>Contamination Exclusion Valuation Modifer:  Agricultural/Rural in Character</t>
  </si>
  <si>
    <t>Contamination Exclusion Valuation Modifer:  Residential</t>
  </si>
  <si>
    <t>Contamination Exclusion Valuation Modifer:  Apartment</t>
  </si>
  <si>
    <t>Contamination Exclusion Valuation Modifer:  NonCommercial Seasonal Residential Recreational (Cabins)</t>
  </si>
  <si>
    <t>Contamination Exclusion Valuation Modifer:  Commercial Seasonal Residential Recreational (Resorts)</t>
  </si>
  <si>
    <t>Contamination Exclusion Valuation Modifer:  Commercial</t>
  </si>
  <si>
    <t>Contamination Exclusion Valuation Modifer:  Industrial</t>
  </si>
  <si>
    <t>Contamination Exclusion Valuation Modifer:  Public Utilities</t>
  </si>
  <si>
    <t>Contamination Exclusion Valuation Modifer:  Mineral</t>
  </si>
  <si>
    <t>Contamination Exclusion Valuation Modifer:  Railroad Operating</t>
  </si>
  <si>
    <t>Contamination Exclusion Valuaton Modifier</t>
  </si>
  <si>
    <t>Contamination Exclusion NTC</t>
  </si>
  <si>
    <t>Contamination Exclusion Parcel EMV</t>
  </si>
  <si>
    <t>Contamination Exclusion Parcel TMV</t>
  </si>
  <si>
    <t>Real Parcel Count</t>
  </si>
  <si>
    <t>Personal Parcel Count</t>
  </si>
  <si>
    <t>Total Parcel Count</t>
  </si>
  <si>
    <t>Residential Homestead Market Value Exclusion TMV Tier Breakdowns: Blind/Disabled Homestead - Agricultural (HGA) TMV up to $50K ~ Approximation</t>
  </si>
  <si>
    <t>Residential Homestead Market Value Exclusion TMV Tier Breakdowns: Agricultural Homestead - Agricultural (HGA) TMV up to $95K ~ Approximation</t>
  </si>
  <si>
    <t>Residential Homestead Market Value Exclusion TMV Tier Breakdowns: Agricultural Homestead - Agricultural (HGA) TMV over $95K and less than $500K ~ Approximation</t>
  </si>
  <si>
    <t>Residential Homestead Market Value Exclusion TMV Tier Breakdowns: Agricultural Homestead - Agricultural (HGA) TMV over $500K and less than $517.2K ~ Approximation</t>
  </si>
  <si>
    <t>Residential Homestead Market Value Exclusion TMV Tier Breakdowns: Agricultural Homestead - Agricultural (HGA) TMV over $517.2K ~ Approximation</t>
  </si>
  <si>
    <t>Residential Homestead Market Value Exclusion TMV Tier Breakdowns: Blind/Disabled  Homestead - Residential TMV up to $50K ~ Approximation</t>
  </si>
  <si>
    <t>Residential Homestead Market Value Exclusion TMV Tier Breakdowns: Residential Homestead - Residential TMV up to $95K ~ Approximation</t>
  </si>
  <si>
    <t>Residential Homestead Market Value Exclusion TMV Tier Breakdowns: Residential Homestead - Residential TMV over $95K and less than $500K ~ Approximation</t>
  </si>
  <si>
    <t>Residential Homestead Market Value Exclusion TMV Tier Breakdowns: Residential Homestead - Residential TMV over $500K and less than $517.2K ~ Approximation</t>
  </si>
  <si>
    <t>Residential Homestead Market Value Exclusion TMV Tier Breakdowns: Residential Homestead - Residential TMV over $517.2K ~ Approximation</t>
  </si>
  <si>
    <t>Residential Homestead Market Value Exclusion TMV Tier Breakdowns: Residential Non-Homestead - Residential TMV up to $95K ~ Approximation</t>
  </si>
  <si>
    <t>Residential Homestead Market Value Exclusion TMV Tier Breakdowns: Residential Non-Homestead - Residential TMV over $95K and less than $500K ~ Approximation</t>
  </si>
  <si>
    <t>Residential Homestead Market Value Exclusion TMV Tier Breakdowns: Residential Non-Homestead - Residential TMV over $500K and less than $517.2K ~ Approximation</t>
  </si>
  <si>
    <t>Residential Homestead Market Value Exclusion TMV Tier Breakdowns: Residential Non-Homestead - Residential TMV over $517.2K ~ Approximation</t>
  </si>
  <si>
    <t>Agricultural Homestead Market Value Credit TMV Tier Breakdowns: Blind/Disabled Homestead - Agricultural (Non-HGA) TMV up to $50K ~ Approximation</t>
  </si>
  <si>
    <t>Agricultural Homestead Market Value Credit TMV Tier Breakdowns: Agricultural Homestead - Agricultural (Non-HGA) TMV up to $115K ~ Approximation</t>
  </si>
  <si>
    <t>Agricultural Homestead Market Value Credit TMV Tier Breakdowns: Agricultural Homestead - Agricultural (Non-HGA) TMV over $115K and less than $260K ~ Approximation</t>
  </si>
  <si>
    <t>Agricultural Homestead Market Value Credit TMV Tier Breakdowns: Agricultural Homestead - Agricultural (Non-HGA) TMV over $260K and less than $3.50M ~ Approximation</t>
  </si>
  <si>
    <t>Agricultural Homestead Market Value Credit TMV Tier Breakdowns: Agricultural Homestead - Agricultural (Non-HGA) TMV over $3.50M ~ Approximation</t>
  </si>
  <si>
    <t>Agricultural Homestead Market Value Credit TMV Tier Breakdowns: Blind/Disabled Homestead - Rural Vacant Land TMV up to $50K ~ Approximation</t>
  </si>
  <si>
    <t>Agricultural Homestead Market Value Credit TMV Tier Breakdowns: Agricultural Homestead - Rural Vacant Land TMV up to $115K ~ Approximation</t>
  </si>
  <si>
    <t>Agricultural Homestead Market Value Credit TMV Tier Breakdowns: Agricultural Homestead - Rural Vacant Land TMV over $115K and less than $260K ~ Approximation</t>
  </si>
  <si>
    <t>Agricultural Homestead Market Value Credit TMV Tier Breakdowns: Agricultural Homestead - Rural Vacant Land TMV over $260K and less than $3.50M ~ Approximation</t>
  </si>
  <si>
    <t>Agricultural Homestead Market Value Credit TMV Tier Breakdowns: Agricultural Homestead - Rural Vacant Land TMV over $3.50M ~ Approximation</t>
  </si>
  <si>
    <t>Residential Homestead Market Value Exclusion NTC Tier Breakdowns: Blind/Disabled Homestead - Agricultural (HGA) TMV up to $50K ~ Approximation</t>
  </si>
  <si>
    <t>Residential Homestead Market Value Exclusion NTC Tier Breakdowns: Agricultural Homestead - Agricultural (HGA) TMV up to $95K ~ Approximation</t>
  </si>
  <si>
    <t>Residential Homestead Market Value Exclusion NTC Tier Breakdowns: Agricultural Homestead - Agricultural (HGA) TMV over $95K and less than $500K ~ Approximation</t>
  </si>
  <si>
    <t>Residential Homestead Market Value Exclusion NTC Tier Breakdowns: Agricultural Homestead - Agricultural (HGA) TMV over $500K and less than $517.2K ~ Approximation</t>
  </si>
  <si>
    <t>Residential Homestead Market Value Exclusion NTC Tier Breakdowns: Agricultural Homestead - Agricultural (HGA) TMV over $517.2K ~ Approximation</t>
  </si>
  <si>
    <t>Residential Homestead Market Value Exclusion NTC Tier Breakdowns: Blind/Disabled  Homestead - Residential TMV up to $50K ~ Approximation</t>
  </si>
  <si>
    <t>Residential Homestead Market Value Exclusion NTC Tier Breakdowns: Residential Homestead - Residential TMV up to $95K ~ Approximation</t>
  </si>
  <si>
    <t>Residential Homestead Market Value Exclusion NTC Tier Breakdowns: Residential Homestead - Residential TMV over $95K and less than $500K ~ Approximation</t>
  </si>
  <si>
    <t>Residential Homestead Market Value Exclusion NTC Tier Breakdowns: Residential Homestead - Residential TMV over $500K and less than $517.2K ~ Approximation</t>
  </si>
  <si>
    <t>Residential Homestead Market Value Exclusion NTC Tier Breakdowns: Residential Homestead - Residential TMV over $517.2K ~ Approximation</t>
  </si>
  <si>
    <t>Residential Homestead Market Value Exclusion NTC Tier Breakdowns: Residential Non-Homestead - Residential TMV up to $95K ~ Approximation</t>
  </si>
  <si>
    <t>Residential Homestead Market Value Exclusion NTC Tier Breakdowns: Residential Non-Homestead - Residential TMV over $95K and less than $500K ~ Approximation</t>
  </si>
  <si>
    <t>Residential Homestead Market Value Exclusion NTC Tier Breakdowns: Residential Non-Homestead - Residential TMV over $500K and less than $517.2K ~ Approximation</t>
  </si>
  <si>
    <t>Residential Homestead Market Value Exclusion NTC Tier Breakdowns: Residential Non-Homestead - Residential TMV over $517.2K ~ Approximation</t>
  </si>
  <si>
    <t>Agricultural Homestead Market Value Credit NTC Tier Breakdowns: Blind/Disabled Homestead - Agricultural (Non-HGA) TMV up to $50K ~ Approximation</t>
  </si>
  <si>
    <t>Agricultural Homestead Market Value Credit NTC Tier Breakdowns: Agricultural Homestead - Agricultural (Non-HGA) TMV up to $115K ~ Approximation</t>
  </si>
  <si>
    <t>Agricultural Homestead Market Value Credit NTC Tier Breakdowns: Agricultural Homestead - Agricultural (Non-HGA) TMV over $115K and less than $260K ~ Approximation</t>
  </si>
  <si>
    <t>Agricultural Homestead Market Value Credit NTC Tier Breakdowns: Agricultural Homestead - Agricultural (Non-HGA) TMV over $260K and less than $3.50M ~ Approximation</t>
  </si>
  <si>
    <t>Agricultural Homestead Market Value Credit NTC Tier Breakdowns: Agricultural Homestead - Agricultural (Non-HGA) TMV over $3.50M ~ Approximation</t>
  </si>
  <si>
    <t>Agricultural Homestead Market Value Credit NTC Tier Breakdowns: Blind/Disabled Homestead - Rural Vacant Land TMV up to $50K ~ Approximation</t>
  </si>
  <si>
    <t>Agricultural Homestead Market Value Credit NTC Tier Breakdowns: Agricultural Homestead - Rural Vacant Land TMV up to $115K ~ Approximation</t>
  </si>
  <si>
    <t>Agricultural Homestead Market Value Credit NTC Tier Breakdowns: Agricultural Homestead - Rural Vacant Land TMV over $115K and less than $260K ~ Approximation</t>
  </si>
  <si>
    <t>Agricultural Homestead Market Value Credit NTC Tier Breakdowns: Agricultural Homestead - Rural Vacant Land TMV over $260K and less than $3.50M ~ Approximation</t>
  </si>
  <si>
    <t>Agricultural Homestead Market Value Credit NTC Tier Breakdowns: Agricultural Homestead - Rural Vacant Land TMV over $3.50M ~ Approximation</t>
  </si>
  <si>
    <t>Countwide Average Rate (CWAR) Transmission Line TMV</t>
  </si>
  <si>
    <t>Countwide Average Rate (CWAR) Distribution Line TMV</t>
  </si>
  <si>
    <t>Countwide Average Rate (CWAR) Transmission Line NTC</t>
  </si>
  <si>
    <t>Countwide Average Rate (CWAR) Distribution Line NTC</t>
  </si>
  <si>
    <t>Countwide Average Rate (CWAR) Transmission Line RMV</t>
  </si>
  <si>
    <t>Countwide Average Rate (CWAR) Distribution Line RMV</t>
  </si>
  <si>
    <t>Countwide Average Rate (CWAR) Transmission Line State NTC</t>
  </si>
  <si>
    <t>Countwide Average Rate (CWAR) Distribution Line State NTC</t>
  </si>
  <si>
    <t>City/Township Name</t>
  </si>
  <si>
    <t>School District Name</t>
  </si>
  <si>
    <t>MAAO Region Code</t>
  </si>
  <si>
    <t>Anoka-Hennepin</t>
  </si>
  <si>
    <t>11</t>
  </si>
  <si>
    <t>Centennial</t>
  </si>
  <si>
    <t>Elk River</t>
  </si>
  <si>
    <t>Township Total</t>
  </si>
  <si>
    <t>City Total</t>
  </si>
  <si>
    <t>School Total</t>
  </si>
  <si>
    <t>Joint School Total</t>
  </si>
  <si>
    <t>Anoka Total</t>
  </si>
  <si>
    <t>Central Schools</t>
  </si>
  <si>
    <t>Eastern Carver County</t>
  </si>
  <si>
    <t>Watertown-Mayer</t>
  </si>
  <si>
    <t>Township Total in County</t>
  </si>
  <si>
    <t>Glencoe-Silver Lake</t>
  </si>
  <si>
    <t>Carver Total</t>
  </si>
  <si>
    <t>Rosemount-Apple Valley-Eagan</t>
  </si>
  <si>
    <t>West St. Paul-Mendota Heights-Eagan</t>
  </si>
  <si>
    <t>Burnsville-Eagan-Savage</t>
  </si>
  <si>
    <t>South St. Paul Special School District #6</t>
  </si>
  <si>
    <t>Joint City Total</t>
  </si>
  <si>
    <t>Dakota Total</t>
  </si>
  <si>
    <t>Westonka</t>
  </si>
  <si>
    <t>Delano</t>
  </si>
  <si>
    <t>Buffalo-Hanover-Montrose</t>
  </si>
  <si>
    <t>St. Anthony-New Brighton</t>
  </si>
  <si>
    <t>Msp International Airport</t>
  </si>
  <si>
    <t>Hennepin Total</t>
  </si>
  <si>
    <t>North St. Paul-Maplewood</t>
  </si>
  <si>
    <t>State Fair Grounds</t>
  </si>
  <si>
    <t>Ramsey Total</t>
  </si>
  <si>
    <t>Belle Plaine TWP</t>
  </si>
  <si>
    <t>New Prague Area</t>
  </si>
  <si>
    <t>Prior Lake-Savage Area</t>
  </si>
  <si>
    <t>Scott Total</t>
  </si>
  <si>
    <t>South Washington County</t>
  </si>
  <si>
    <t>Washington Total</t>
  </si>
  <si>
    <t>2027 ALHOA Calculation</t>
  </si>
  <si>
    <t>Taxes Payable in 2026</t>
  </si>
  <si>
    <t>Using 2025 tax capacity</t>
  </si>
  <si>
    <t>and the 2026 LCA taxes</t>
  </si>
  <si>
    <t>Per 2026 MC budget onTable 6 page 31</t>
  </si>
  <si>
    <t xml:space="preserve">                      for 2026</t>
  </si>
  <si>
    <t>payable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</si>
</sst>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_(* #,##0_);_(* \(#,##0\);_(* &quot;-&quot;??_);_(@_)"/>
    <numFmt numFmtId="165" formatCode="0.0%"/>
  </numFmts>
  <fonts count="23">
    <font>
      <sz val="11"/>
      <color theme="1"/>
      <name val="Calibri"/>
      <family val="2"/>
      <scheme val="minor"/>
    </font>
    <font>
      <sz val="11"/>
      <color theme="1"/>
      <name val="Calibri"/>
      <family val="2"/>
      <scheme val="minor"/>
    </font>
    <font>
      <sz val="10"/>
      <name val="Arial"/>
      <family val="2"/>
    </font>
    <font>
      <b/>
      <sz val="16"/>
      <name val="Arial"/>
      <family val="2"/>
    </font>
    <font>
      <sz val="16"/>
      <name val="Arial"/>
      <family val="2"/>
    </font>
    <font>
      <b/>
      <sz val="18"/>
      <name val="Arial"/>
      <family val="2"/>
    </font>
    <font>
      <b/>
      <sz val="10"/>
      <name val="Arial"/>
      <family val="2"/>
    </font>
    <font>
      <b/>
      <u/>
      <sz val="10"/>
      <name val="Arial"/>
      <family val="2"/>
    </font>
    <font>
      <sz val="10"/>
      <name val="Times New Roman"/>
      <family val="1"/>
    </font>
    <font>
      <sz val="10"/>
      <color theme="1"/>
      <name val="Arial"/>
      <family val="2"/>
    </font>
    <font>
      <b/>
      <sz val="10"/>
      <name val="Times New Roman"/>
      <family val="1"/>
    </font>
    <font>
      <b/>
      <sz val="11"/>
      <name val="Arial"/>
      <family val="2"/>
    </font>
    <font>
      <b/>
      <sz val="10"/>
      <name val="Calibri"/>
      <family val="2"/>
      <scheme val="minor"/>
    </font>
    <font>
      <b/>
      <sz val="14"/>
      <name val="Arial"/>
      <family val="2"/>
    </font>
    <font>
      <sz val="14"/>
      <name val="Arial"/>
      <family val="2"/>
    </font>
    <font>
      <b/>
      <u/>
      <sz val="14"/>
      <name val="Arial"/>
      <family val="2"/>
    </font>
    <font>
      <b/>
      <sz val="14"/>
      <name val="Times New Roman"/>
      <family val="1"/>
    </font>
    <font>
      <sz val="10"/>
      <color rgb="FF000000"/>
      <name val="Albany AMT"/>
    </font>
    <font>
      <b/>
      <i/>
      <sz val="13"/>
      <color rgb="FF000000"/>
      <name val="Arial"/>
      <family val="2"/>
    </font>
    <font>
      <sz val="10"/>
      <color rgb="FF000000"/>
      <name val="Arial"/>
      <family val="2"/>
    </font>
    <font>
      <b/>
      <sz val="10"/>
      <color rgb="FF000000"/>
      <name val="Albany AMT"/>
    </font>
    <font>
      <b/>
      <sz val="10"/>
      <color rgb="FF000000"/>
      <name val="Albany AMT"/>
      <family val="2"/>
    </font>
    <font>
      <sz val="11"/>
      <color rgb="FF000000"/>
      <name val="Arial"/>
      <family val="2"/>
    </font>
  </fonts>
  <fills count="6">
    <fill>
      <patternFill patternType="none"/>
    </fill>
    <fill>
      <patternFill patternType="gray125"/>
    </fill>
    <fill>
      <patternFill patternType="solid">
        <fgColor rgb="FFEBBBEC"/>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D3AFF3"/>
        <bgColor indexed="64"/>
      </patternFill>
    </fill>
  </fills>
  <borders count="18">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s>
  <cellStyleXfs count="10">
    <xf numFmtId="0" fontId="0"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9" fontId="2" fillId="0" borderId="0" applyFont="0" applyFill="0" applyBorder="0" applyAlignment="0" applyProtection="0"/>
    <xf numFmtId="0" fontId="1" fillId="0" borderId="0"/>
    <xf numFmtId="0" fontId="17" fillId="0" borderId="0"/>
    <xf numFmtId="43" fontId="17" fillId="0" borderId="0" applyFont="0" applyFill="0" applyBorder="0" applyAlignment="0" applyProtection="0"/>
    <xf numFmtId="0" fontId="1" fillId="0" borderId="0"/>
  </cellStyleXfs>
  <cellXfs count="123">
    <xf numFmtId="0" fontId="0" fillId="0" borderId="0" xfId="0"/>
    <xf numFmtId="0" fontId="2" fillId="0" borderId="0" xfId="1"/>
    <xf numFmtId="0" fontId="4" fillId="0" borderId="0" xfId="1" applyFont="1" applyAlignment="1">
      <alignment horizontal="right"/>
    </xf>
    <xf numFmtId="0" fontId="5" fillId="0" borderId="0" xfId="1" applyFont="1"/>
    <xf numFmtId="0" fontId="5" fillId="0" borderId="0" xfId="1" applyFont="1" applyAlignment="1">
      <alignment horizontal="center"/>
    </xf>
    <xf numFmtId="0" fontId="2" fillId="0" borderId="0" xfId="1" applyAlignment="1">
      <alignment horizontal="right"/>
    </xf>
    <xf numFmtId="0" fontId="5" fillId="0" borderId="0" xfId="1" applyFont="1" applyAlignment="1">
      <alignment horizontal="right"/>
    </xf>
    <xf numFmtId="0" fontId="6" fillId="0" borderId="0" xfId="1" applyFont="1" applyAlignment="1">
      <alignment horizontal="left"/>
    </xf>
    <xf numFmtId="0" fontId="6" fillId="0" borderId="2" xfId="1" applyFont="1" applyBorder="1" applyAlignment="1">
      <alignment horizontal="center"/>
    </xf>
    <xf numFmtId="0" fontId="5" fillId="0" borderId="2" xfId="1" applyFont="1" applyBorder="1" applyAlignment="1">
      <alignment horizontal="center"/>
    </xf>
    <xf numFmtId="164" fontId="6" fillId="0" borderId="3" xfId="2" applyNumberFormat="1" applyFont="1" applyFill="1" applyBorder="1" applyAlignment="1">
      <alignment horizontal="center"/>
    </xf>
    <xf numFmtId="164" fontId="6" fillId="0" borderId="0" xfId="2" applyNumberFormat="1" applyFont="1" applyFill="1" applyBorder="1" applyAlignment="1">
      <alignment horizontal="center"/>
    </xf>
    <xf numFmtId="0" fontId="6" fillId="0" borderId="0" xfId="1" applyFont="1" applyAlignment="1">
      <alignment horizontal="center"/>
    </xf>
    <xf numFmtId="0" fontId="2" fillId="0" borderId="0" xfId="1" applyAlignment="1">
      <alignment horizontal="left"/>
    </xf>
    <xf numFmtId="43" fontId="6" fillId="0" borderId="0" xfId="1" applyNumberFormat="1" applyFont="1" applyAlignment="1">
      <alignment horizontal="center"/>
    </xf>
    <xf numFmtId="0" fontId="6" fillId="0" borderId="5" xfId="1" applyFont="1" applyBorder="1" applyAlignment="1">
      <alignment horizontal="center"/>
    </xf>
    <xf numFmtId="0" fontId="6" fillId="0" borderId="0" xfId="1" quotePrefix="1" applyFont="1" applyAlignment="1">
      <alignment horizontal="center"/>
    </xf>
    <xf numFmtId="0" fontId="6" fillId="0" borderId="0" xfId="1" applyFont="1" applyAlignment="1">
      <alignment horizontal="right"/>
    </xf>
    <xf numFmtId="6" fontId="6" fillId="0" borderId="0" xfId="1" applyNumberFormat="1" applyFont="1" applyAlignment="1">
      <alignment horizontal="center"/>
    </xf>
    <xf numFmtId="164" fontId="6" fillId="0" borderId="5" xfId="2" applyNumberFormat="1" applyFont="1" applyFill="1" applyBorder="1" applyAlignment="1">
      <alignment horizontal="center"/>
    </xf>
    <xf numFmtId="0" fontId="6" fillId="0" borderId="7" xfId="1" applyFont="1" applyBorder="1" applyAlignment="1">
      <alignment horizontal="center"/>
    </xf>
    <xf numFmtId="43" fontId="6" fillId="0" borderId="7" xfId="1" applyNumberFormat="1" applyFont="1" applyBorder="1" applyAlignment="1">
      <alignment horizontal="center"/>
    </xf>
    <xf numFmtId="164" fontId="6" fillId="0" borderId="8" xfId="2" applyNumberFormat="1" applyFont="1" applyFill="1" applyBorder="1" applyAlignment="1">
      <alignment horizontal="center"/>
    </xf>
    <xf numFmtId="0" fontId="7" fillId="0" borderId="0" xfId="1" applyFont="1" applyAlignment="1">
      <alignment horizontal="center"/>
    </xf>
    <xf numFmtId="164" fontId="7" fillId="0" borderId="0" xfId="2" quotePrefix="1" applyNumberFormat="1" applyFont="1" applyFill="1" applyAlignment="1">
      <alignment horizontal="right"/>
    </xf>
    <xf numFmtId="0" fontId="8" fillId="0" borderId="0" xfId="1" applyFont="1"/>
    <xf numFmtId="43" fontId="2" fillId="0" borderId="0" xfId="2" applyFill="1"/>
    <xf numFmtId="164" fontId="2" fillId="0" borderId="0" xfId="2" applyNumberFormat="1" applyFill="1"/>
    <xf numFmtId="164" fontId="2" fillId="0" borderId="0" xfId="2" applyNumberFormat="1" applyFill="1" applyAlignment="1">
      <alignment horizontal="center"/>
    </xf>
    <xf numFmtId="164" fontId="2" fillId="0" borderId="0" xfId="2" applyNumberFormat="1" applyFill="1" applyBorder="1"/>
    <xf numFmtId="164" fontId="0" fillId="0" borderId="0" xfId="2" applyNumberFormat="1" applyFont="1" applyFill="1" applyBorder="1"/>
    <xf numFmtId="164" fontId="0" fillId="0" borderId="0" xfId="2" applyNumberFormat="1" applyFont="1" applyFill="1" applyAlignment="1">
      <alignment horizontal="center"/>
    </xf>
    <xf numFmtId="0" fontId="10" fillId="0" borderId="0" xfId="1" applyFont="1" applyAlignment="1">
      <alignment horizontal="center"/>
    </xf>
    <xf numFmtId="164" fontId="6" fillId="0" borderId="9" xfId="2" applyNumberFormat="1" applyFont="1" applyFill="1" applyBorder="1"/>
    <xf numFmtId="164" fontId="6" fillId="0" borderId="9" xfId="2" applyNumberFormat="1" applyFont="1" applyFill="1" applyBorder="1" applyAlignment="1">
      <alignment horizontal="center"/>
    </xf>
    <xf numFmtId="164" fontId="6" fillId="0" borderId="0" xfId="2" applyNumberFormat="1" applyFont="1" applyFill="1" applyBorder="1"/>
    <xf numFmtId="0" fontId="2" fillId="0" borderId="0" xfId="1" applyAlignment="1">
      <alignment horizontal="center"/>
    </xf>
    <xf numFmtId="43" fontId="2" fillId="0" borderId="0" xfId="1" applyNumberFormat="1" applyAlignment="1">
      <alignment horizontal="center"/>
    </xf>
    <xf numFmtId="0" fontId="10" fillId="0" borderId="0" xfId="1" applyFont="1"/>
    <xf numFmtId="164" fontId="2" fillId="0" borderId="0" xfId="2" applyNumberFormat="1" applyFont="1" applyFill="1" applyBorder="1"/>
    <xf numFmtId="43" fontId="2" fillId="0" borderId="0" xfId="2" applyFont="1" applyFill="1"/>
    <xf numFmtId="164" fontId="2" fillId="0" borderId="0" xfId="2" applyNumberFormat="1" applyFont="1" applyFill="1"/>
    <xf numFmtId="164" fontId="2" fillId="0" borderId="0" xfId="2" applyNumberFormat="1" applyFont="1" applyFill="1" applyAlignment="1">
      <alignment horizontal="center"/>
    </xf>
    <xf numFmtId="164" fontId="6" fillId="0" borderId="10" xfId="2" applyNumberFormat="1" applyFont="1" applyFill="1" applyBorder="1"/>
    <xf numFmtId="164" fontId="6" fillId="0" borderId="10" xfId="2" applyNumberFormat="1" applyFont="1" applyFill="1" applyBorder="1" applyAlignment="1">
      <alignment horizontal="center"/>
    </xf>
    <xf numFmtId="164" fontId="2" fillId="0" borderId="0" xfId="1" applyNumberFormat="1"/>
    <xf numFmtId="165" fontId="0" fillId="0" borderId="0" xfId="5" applyNumberFormat="1" applyFont="1" applyFill="1" applyBorder="1"/>
    <xf numFmtId="43" fontId="2" fillId="0" borderId="0" xfId="1" applyNumberFormat="1"/>
    <xf numFmtId="0" fontId="6" fillId="0" borderId="0" xfId="1" applyFont="1"/>
    <xf numFmtId="0" fontId="6" fillId="0" borderId="0" xfId="6" applyFont="1"/>
    <xf numFmtId="0" fontId="2" fillId="0" borderId="0" xfId="1" applyAlignment="1">
      <alignment vertical="center"/>
    </xf>
    <xf numFmtId="0" fontId="11" fillId="0" borderId="0" xfId="0" applyFont="1"/>
    <xf numFmtId="0" fontId="12" fillId="0" borderId="0" xfId="0" applyFont="1"/>
    <xf numFmtId="164" fontId="13" fillId="0" borderId="0" xfId="2" applyNumberFormat="1" applyFont="1" applyBorder="1"/>
    <xf numFmtId="0" fontId="14" fillId="0" borderId="0" xfId="1" applyFont="1"/>
    <xf numFmtId="0" fontId="13" fillId="0" borderId="0" xfId="1" applyFont="1"/>
    <xf numFmtId="0" fontId="2" fillId="0" borderId="11" xfId="1" applyBorder="1"/>
    <xf numFmtId="0" fontId="6" fillId="0" borderId="12" xfId="1" applyFont="1" applyBorder="1" applyAlignment="1">
      <alignment horizontal="center"/>
    </xf>
    <xf numFmtId="0" fontId="13" fillId="0" borderId="2" xfId="1" applyFont="1" applyBorder="1" applyAlignment="1">
      <alignment horizontal="center"/>
    </xf>
    <xf numFmtId="0" fontId="2" fillId="0" borderId="2" xfId="1" applyBorder="1"/>
    <xf numFmtId="0" fontId="2" fillId="0" borderId="3" xfId="1" applyBorder="1"/>
    <xf numFmtId="0" fontId="13" fillId="0" borderId="0" xfId="1" applyFont="1" applyAlignment="1">
      <alignment horizontal="center"/>
    </xf>
    <xf numFmtId="0" fontId="2" fillId="0" borderId="4" xfId="1" applyBorder="1"/>
    <xf numFmtId="0" fontId="2" fillId="0" borderId="5" xfId="1" applyBorder="1"/>
    <xf numFmtId="0" fontId="7" fillId="0" borderId="4" xfId="1" applyFont="1" applyBorder="1" applyAlignment="1">
      <alignment horizontal="center"/>
    </xf>
    <xf numFmtId="0" fontId="7" fillId="0" borderId="15" xfId="1" applyFont="1" applyBorder="1" applyAlignment="1">
      <alignment horizontal="center"/>
    </xf>
    <xf numFmtId="0" fontId="7" fillId="0" borderId="16" xfId="1" applyFont="1" applyBorder="1" applyAlignment="1">
      <alignment horizontal="center"/>
    </xf>
    <xf numFmtId="0" fontId="13" fillId="0" borderId="7" xfId="1" applyFont="1" applyBorder="1" applyAlignment="1">
      <alignment horizontal="center"/>
    </xf>
    <xf numFmtId="0" fontId="7" fillId="0" borderId="7" xfId="1" applyFont="1" applyBorder="1" applyAlignment="1">
      <alignment horizontal="center"/>
    </xf>
    <xf numFmtId="0" fontId="7" fillId="0" borderId="8" xfId="1" applyFont="1" applyBorder="1" applyAlignment="1">
      <alignment horizontal="center"/>
    </xf>
    <xf numFmtId="164" fontId="15" fillId="0" borderId="0" xfId="2" applyNumberFormat="1" applyFont="1" applyBorder="1" applyAlignment="1">
      <alignment horizontal="center"/>
    </xf>
    <xf numFmtId="0" fontId="15" fillId="0" borderId="0" xfId="1" applyFont="1" applyAlignment="1">
      <alignment horizontal="center"/>
    </xf>
    <xf numFmtId="0" fontId="16" fillId="0" borderId="0" xfId="1" applyFont="1"/>
    <xf numFmtId="164" fontId="13" fillId="0" borderId="0" xfId="2" applyNumberFormat="1" applyFont="1" applyFill="1" applyBorder="1" applyAlignment="1">
      <alignment horizontal="center"/>
    </xf>
    <xf numFmtId="164" fontId="13" fillId="0" borderId="0" xfId="2" applyNumberFormat="1" applyFont="1" applyFill="1" applyBorder="1"/>
    <xf numFmtId="3" fontId="13" fillId="0" borderId="0" xfId="2" applyNumberFormat="1" applyFont="1" applyBorder="1" applyAlignment="1">
      <alignment horizontal="right"/>
    </xf>
    <xf numFmtId="164" fontId="13" fillId="0" borderId="0" xfId="2" applyNumberFormat="1" applyFont="1" applyFill="1" applyAlignment="1">
      <alignment horizontal="center"/>
    </xf>
    <xf numFmtId="164" fontId="13" fillId="0" borderId="0" xfId="2" applyNumberFormat="1" applyFont="1" applyAlignment="1">
      <alignment horizontal="center"/>
    </xf>
    <xf numFmtId="164" fontId="13" fillId="0" borderId="0" xfId="2" applyNumberFormat="1" applyFont="1"/>
    <xf numFmtId="164" fontId="6" fillId="0" borderId="0" xfId="2" applyNumberFormat="1" applyFont="1" applyBorder="1"/>
    <xf numFmtId="164" fontId="13" fillId="0" borderId="0" xfId="2" applyNumberFormat="1" applyFont="1" applyBorder="1" applyAlignment="1">
      <alignment horizontal="right"/>
    </xf>
    <xf numFmtId="164" fontId="13" fillId="0" borderId="10" xfId="2" applyNumberFormat="1" applyFont="1" applyBorder="1" applyAlignment="1">
      <alignment horizontal="center"/>
    </xf>
    <xf numFmtId="164" fontId="13" fillId="0" borderId="10" xfId="2" applyNumberFormat="1" applyFont="1" applyBorder="1"/>
    <xf numFmtId="164" fontId="2" fillId="0" borderId="0" xfId="2" applyNumberFormat="1" applyAlignment="1">
      <alignment horizontal="center"/>
    </xf>
    <xf numFmtId="164" fontId="2" fillId="0" borderId="0" xfId="2" applyNumberFormat="1" applyBorder="1"/>
    <xf numFmtId="164" fontId="2" fillId="0" borderId="0" xfId="2" applyNumberFormat="1"/>
    <xf numFmtId="164" fontId="6" fillId="0" borderId="0" xfId="2" applyNumberFormat="1" applyFont="1"/>
    <xf numFmtId="164" fontId="2" fillId="2" borderId="0" xfId="2" applyNumberFormat="1" applyFill="1"/>
    <xf numFmtId="164" fontId="2" fillId="3" borderId="0" xfId="2" applyNumberFormat="1" applyFill="1"/>
    <xf numFmtId="164" fontId="0" fillId="0" borderId="0" xfId="8" applyNumberFormat="1" applyFont="1"/>
    <xf numFmtId="0" fontId="19" fillId="0" borderId="0" xfId="7" applyFont="1" applyAlignment="1">
      <alignment horizontal="left"/>
    </xf>
    <xf numFmtId="164" fontId="19" fillId="0" borderId="0" xfId="8" applyNumberFormat="1" applyFont="1" applyAlignment="1">
      <alignment horizontal="left"/>
    </xf>
    <xf numFmtId="3" fontId="19" fillId="0" borderId="0" xfId="7" applyNumberFormat="1" applyFont="1" applyAlignment="1">
      <alignment horizontal="left"/>
    </xf>
    <xf numFmtId="0" fontId="20" fillId="4" borderId="0" xfId="7" applyFont="1" applyFill="1" applyAlignment="1">
      <alignment wrapText="1"/>
    </xf>
    <xf numFmtId="164" fontId="20" fillId="4" borderId="0" xfId="8" applyNumberFormat="1" applyFont="1" applyFill="1" applyAlignment="1">
      <alignment wrapText="1"/>
    </xf>
    <xf numFmtId="164" fontId="21" fillId="4" borderId="0" xfId="8" applyNumberFormat="1" applyFont="1" applyFill="1" applyAlignment="1">
      <alignment wrapText="1"/>
    </xf>
    <xf numFmtId="0" fontId="22" fillId="4" borderId="0" xfId="7" applyFont="1" applyFill="1" applyAlignment="1">
      <alignment horizontal="left"/>
    </xf>
    <xf numFmtId="0" fontId="17" fillId="0" borderId="0" xfId="7"/>
    <xf numFmtId="164" fontId="20" fillId="0" borderId="0" xfId="7" applyNumberFormat="1" applyFont="1"/>
    <xf numFmtId="0" fontId="20" fillId="0" borderId="0" xfId="7" applyFont="1"/>
    <xf numFmtId="49" fontId="19" fillId="0" borderId="0" xfId="7" applyNumberFormat="1" applyFont="1" applyAlignment="1">
      <alignment horizontal="left"/>
    </xf>
    <xf numFmtId="164" fontId="19" fillId="5" borderId="0" xfId="8" applyNumberFormat="1" applyFont="1" applyFill="1" applyAlignment="1">
      <alignment horizontal="left"/>
    </xf>
    <xf numFmtId="164" fontId="20" fillId="5" borderId="0" xfId="8" applyNumberFormat="1" applyFont="1" applyFill="1" applyAlignment="1">
      <alignment wrapText="1"/>
    </xf>
    <xf numFmtId="164" fontId="0" fillId="5" borderId="0" xfId="8" applyNumberFormat="1" applyFont="1" applyFill="1"/>
    <xf numFmtId="0" fontId="5" fillId="0" borderId="1" xfId="1" applyFont="1" applyBorder="1" applyAlignment="1">
      <alignment horizontal="center"/>
    </xf>
    <xf numFmtId="0" fontId="6" fillId="0" borderId="4" xfId="1" applyFont="1" applyBorder="1" applyAlignment="1">
      <alignment horizontal="center"/>
    </xf>
    <xf numFmtId="0" fontId="6" fillId="0" borderId="6" xfId="1" applyFont="1" applyBorder="1" applyAlignment="1">
      <alignment horizontal="center"/>
    </xf>
    <xf numFmtId="3" fontId="9" fillId="0" borderId="0" xfId="3" applyNumberFormat="1" applyFont="1"/>
    <xf numFmtId="0" fontId="5" fillId="0" borderId="0" xfId="1" applyFont="1" applyAlignment="1">
      <alignment horizontal="center"/>
    </xf>
    <xf numFmtId="164" fontId="2" fillId="0" borderId="0" xfId="2" applyNumberFormat="1" applyFont="1" applyFill="1" applyAlignment="1">
      <alignment horizontal="center"/>
    </xf>
    <xf numFmtId="0" fontId="3" fillId="0" borderId="0" xfId="1" applyFont="1" applyAlignment="1">
      <alignment horizontal="center"/>
    </xf>
    <xf numFmtId="0" fontId="2" fillId="0" borderId="0" xfId="1" applyAlignment="1">
      <alignment horizontal="center" vertical="center" wrapText="1"/>
    </xf>
    <xf numFmtId="0" fontId="13" fillId="0" borderId="14" xfId="1" applyFont="1" applyBorder="1" applyAlignment="1">
      <alignment horizontal="center"/>
    </xf>
    <xf numFmtId="0" fontId="13" fillId="0" borderId="0" xfId="1" applyFont="1" applyAlignment="1">
      <alignment horizontal="center"/>
    </xf>
    <xf numFmtId="0" fontId="13" fillId="0" borderId="5" xfId="1" applyFont="1" applyBorder="1" applyAlignment="1">
      <alignment horizontal="center"/>
    </xf>
    <xf numFmtId="0" fontId="13" fillId="0" borderId="17" xfId="1" applyFont="1" applyBorder="1" applyAlignment="1">
      <alignment horizontal="center"/>
    </xf>
    <xf numFmtId="0" fontId="13" fillId="0" borderId="7" xfId="1" applyFont="1" applyBorder="1" applyAlignment="1">
      <alignment horizontal="center"/>
    </xf>
    <xf numFmtId="0" fontId="13" fillId="0" borderId="8" xfId="1" applyFont="1" applyBorder="1" applyAlignment="1">
      <alignment horizontal="center"/>
    </xf>
    <xf numFmtId="0" fontId="13" fillId="0" borderId="13" xfId="1" applyFont="1" applyBorder="1" applyAlignment="1">
      <alignment horizontal="center"/>
    </xf>
    <xf numFmtId="0" fontId="13" fillId="0" borderId="2" xfId="1" applyFont="1" applyBorder="1" applyAlignment="1">
      <alignment horizontal="center"/>
    </xf>
    <xf numFmtId="0" fontId="13" fillId="0" borderId="3" xfId="1" applyFont="1" applyBorder="1" applyAlignment="1">
      <alignment horizontal="center"/>
    </xf>
    <xf numFmtId="0" fontId="18" fillId="0" borderId="0" xfId="7" applyFont="1" applyAlignment="1">
      <alignment horizontal="left" wrapText="1"/>
    </xf>
    <xf numFmtId="0" fontId="19" fillId="0" borderId="0" xfId="7" applyFont="1" applyAlignment="1">
      <alignment horizontal="left"/>
    </xf>
  </cellXfs>
  <cellStyles count="10">
    <cellStyle name="Comma 2" xfId="2" xr:uid="{BF04F88D-1689-41AF-A721-999BBBFA6AD3}"/>
    <cellStyle name="Comma 3" xfId="4" xr:uid="{53C017A6-8FCF-4513-8116-50F130C0D45B}"/>
    <cellStyle name="Comma 4" xfId="8" xr:uid="{6459EBB1-E95D-4370-8FA3-AAF44DA3E8A5}"/>
    <cellStyle name="Normal" xfId="0" builtinId="0"/>
    <cellStyle name="Normal 2" xfId="1" xr:uid="{20C89647-F73B-4534-8D2B-88D938286EF7}"/>
    <cellStyle name="Normal 3" xfId="7" xr:uid="{7F9196DB-6C2D-411C-85EE-1F408F20E60C}"/>
    <cellStyle name="Normal 7" xfId="3" xr:uid="{F06FDB67-0AB5-41AB-AED7-3F386522BA46}"/>
    <cellStyle name="Normal 8" xfId="9" xr:uid="{C91C10F9-8900-4289-A85F-5841EE50CC3B}"/>
    <cellStyle name="Normal 9" xfId="6" xr:uid="{420958E0-D411-4B4D-BDE2-B58E64BACFA5}"/>
    <cellStyle name="Percent 2" xfId="5" xr:uid="{048564FB-0ADC-41E7-A5D7-18679AA45E3D}"/>
  </cellStyles>
  <dxfs count="0"/>
  <tableStyles count="0" defaultTableStyle="TableStyleMedium2" defaultPivotStyle="PivotStyleLight16"/>
  <colors>
    <mruColors>
      <color rgb="FFD3AFF3"/>
      <color rgb="FFEBBB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F2C5B-8484-4CEA-8610-7C5941739217}">
  <dimension ref="A1:N17"/>
  <sheetViews>
    <sheetView workbookViewId="0">
      <selection activeCell="G19" sqref="G19"/>
    </sheetView>
  </sheetViews>
  <sheetFormatPr defaultColWidth="9.140625" defaultRowHeight="12.75"/>
  <cols>
    <col min="1" max="1" width="10.85546875" style="1" customWidth="1"/>
    <col min="2" max="16384" width="9.140625" style="1"/>
  </cols>
  <sheetData>
    <row r="1" spans="1:14">
      <c r="A1" s="49" t="s">
        <v>401</v>
      </c>
    </row>
    <row r="2" spans="1:14" s="50" customFormat="1" hidden="1">
      <c r="B2" s="111" t="s">
        <v>228</v>
      </c>
      <c r="C2" s="111"/>
      <c r="D2" s="111"/>
      <c r="E2" s="111"/>
      <c r="F2" s="111"/>
      <c r="G2" s="111"/>
      <c r="H2" s="111"/>
      <c r="I2" s="111"/>
      <c r="J2" s="111"/>
      <c r="K2" s="111"/>
      <c r="L2" s="111"/>
      <c r="M2" s="111"/>
      <c r="N2" s="111"/>
    </row>
    <row r="3" spans="1:14" ht="15">
      <c r="A3" s="51" t="s">
        <v>229</v>
      </c>
    </row>
    <row r="4" spans="1:14" ht="15">
      <c r="A4" t="s">
        <v>230</v>
      </c>
    </row>
    <row r="5" spans="1:14" ht="15">
      <c r="A5" t="s">
        <v>402</v>
      </c>
    </row>
    <row r="6" spans="1:14" ht="15">
      <c r="A6" t="s">
        <v>403</v>
      </c>
    </row>
    <row r="7" spans="1:14" ht="15">
      <c r="A7"/>
    </row>
    <row r="8" spans="1:14">
      <c r="A8" s="52"/>
    </row>
    <row r="9" spans="1:14" ht="15">
      <c r="A9" t="s">
        <v>231</v>
      </c>
    </row>
    <row r="10" spans="1:14" ht="15">
      <c r="A10" t="s">
        <v>232</v>
      </c>
    </row>
    <row r="11" spans="1:14" ht="15">
      <c r="A11" t="s">
        <v>233</v>
      </c>
    </row>
    <row r="12" spans="1:14" ht="15">
      <c r="A12"/>
    </row>
    <row r="13" spans="1:14" ht="15">
      <c r="A13" t="s">
        <v>234</v>
      </c>
    </row>
    <row r="14" spans="1:14" ht="15">
      <c r="A14" t="s">
        <v>235</v>
      </c>
    </row>
    <row r="15" spans="1:14" ht="15">
      <c r="A15" t="s">
        <v>236</v>
      </c>
    </row>
    <row r="16" spans="1:14" ht="15">
      <c r="A16" t="s">
        <v>237</v>
      </c>
    </row>
    <row r="17" spans="1:1" ht="15">
      <c r="A17" t="s">
        <v>238</v>
      </c>
    </row>
  </sheetData>
  <mergeCells count="1">
    <mergeCell ref="B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54F72-52E1-4E05-8FA8-B408F9C6806C}">
  <dimension ref="A1:Q820"/>
  <sheetViews>
    <sheetView tabSelected="1" workbookViewId="0">
      <pane xSplit="2" ySplit="8" topLeftCell="C191" activePane="bottomRight" state="frozen"/>
      <selection pane="topRight" activeCell="C1" sqref="C1"/>
      <selection pane="bottomLeft" activeCell="A9" sqref="A9"/>
      <selection pane="bottomRight" activeCell="M202" sqref="M202"/>
    </sheetView>
  </sheetViews>
  <sheetFormatPr defaultColWidth="9.140625" defaultRowHeight="12.75"/>
  <cols>
    <col min="1" max="1" width="22.28515625" style="1" customWidth="1"/>
    <col min="2" max="2" width="11.7109375" style="1" customWidth="1"/>
    <col min="3" max="3" width="15.85546875" style="1" customWidth="1"/>
    <col min="4" max="4" width="13.28515625" style="1" customWidth="1"/>
    <col min="5" max="5" width="13.7109375" style="1" bestFit="1" customWidth="1"/>
    <col min="6" max="6" width="15.42578125" style="1" customWidth="1"/>
    <col min="7" max="7" width="11.28515625" style="47" customWidth="1"/>
    <col min="8" max="8" width="12.85546875" style="27" customWidth="1"/>
    <col min="9" max="9" width="12.28515625" style="29" customWidth="1"/>
    <col min="10" max="10" width="1.5703125" style="29" customWidth="1"/>
    <col min="11" max="11" width="14.140625" style="29" customWidth="1"/>
    <col min="12" max="12" width="20.28515625" style="1" customWidth="1"/>
    <col min="13" max="13" width="17" style="1" customWidth="1"/>
    <col min="14" max="14" width="1.42578125" style="1" customWidth="1"/>
    <col min="15" max="15" width="12.7109375" style="1" customWidth="1"/>
    <col min="16" max="16384" width="9.140625" style="1"/>
  </cols>
  <sheetData>
    <row r="1" spans="1:17" ht="20.25">
      <c r="A1" s="110" t="s">
        <v>0</v>
      </c>
      <c r="B1" s="110"/>
      <c r="C1" s="110"/>
      <c r="D1" s="110"/>
      <c r="E1" s="110"/>
      <c r="F1" s="110"/>
      <c r="G1" s="110"/>
      <c r="H1" s="110"/>
      <c r="I1" s="1"/>
      <c r="J1" s="1"/>
      <c r="K1" s="1"/>
      <c r="P1" s="2"/>
      <c r="Q1" s="2"/>
    </row>
    <row r="2" spans="1:17" ht="20.25" customHeight="1">
      <c r="A2" s="110" t="s">
        <v>543</v>
      </c>
      <c r="B2" s="110"/>
      <c r="C2" s="110"/>
      <c r="D2" s="110"/>
      <c r="E2" s="110"/>
      <c r="F2" s="110"/>
      <c r="G2" s="110"/>
      <c r="H2" s="110"/>
      <c r="I2" s="1"/>
      <c r="J2" s="1"/>
      <c r="K2" s="1"/>
      <c r="P2" s="2"/>
      <c r="Q2" s="2"/>
    </row>
    <row r="3" spans="1:17" s="3" customFormat="1" ht="21" customHeight="1">
      <c r="A3" s="110" t="s">
        <v>544</v>
      </c>
      <c r="B3" s="110"/>
      <c r="C3" s="110"/>
      <c r="D3" s="110"/>
      <c r="E3" s="110"/>
      <c r="F3" s="110"/>
      <c r="G3" s="110"/>
      <c r="H3" s="110"/>
      <c r="I3" s="1"/>
      <c r="J3" s="1"/>
      <c r="K3" s="1"/>
      <c r="L3" s="1"/>
      <c r="M3" s="1"/>
      <c r="N3" s="1"/>
      <c r="O3" s="1"/>
      <c r="P3" s="2"/>
      <c r="Q3" s="2"/>
    </row>
    <row r="4" spans="1:17" s="3" customFormat="1" ht="16.5" customHeight="1" thickBot="1">
      <c r="B4" s="4"/>
      <c r="C4" s="108"/>
      <c r="D4" s="108"/>
      <c r="E4" s="108"/>
      <c r="F4" s="108"/>
      <c r="G4" s="108"/>
      <c r="H4" s="108"/>
      <c r="I4" s="4"/>
      <c r="J4" s="4"/>
      <c r="K4" s="108"/>
      <c r="L4" s="108"/>
      <c r="M4" s="108"/>
      <c r="N4" s="1"/>
      <c r="O4" s="1"/>
      <c r="P4" s="5"/>
      <c r="Q4" s="6"/>
    </row>
    <row r="5" spans="1:17" s="3" customFormat="1" ht="15.75" customHeight="1">
      <c r="A5" s="7" t="s">
        <v>545</v>
      </c>
      <c r="B5" s="4"/>
      <c r="C5" s="104"/>
      <c r="D5" s="8" t="s">
        <v>1</v>
      </c>
      <c r="E5" s="9"/>
      <c r="F5" s="8" t="s">
        <v>2</v>
      </c>
      <c r="G5" s="9"/>
      <c r="H5" s="10" t="s">
        <v>3</v>
      </c>
      <c r="I5" s="11"/>
      <c r="J5" s="11"/>
      <c r="K5" s="12"/>
      <c r="L5" s="12"/>
      <c r="M5" s="1"/>
      <c r="N5" s="1"/>
      <c r="O5" s="12"/>
      <c r="P5" s="13"/>
      <c r="Q5" s="6"/>
    </row>
    <row r="6" spans="1:17">
      <c r="A6" s="7" t="s">
        <v>546</v>
      </c>
      <c r="C6" s="105" t="s">
        <v>4</v>
      </c>
      <c r="D6" s="12" t="s">
        <v>5</v>
      </c>
      <c r="E6" s="12" t="s">
        <v>6</v>
      </c>
      <c r="F6" s="12" t="s">
        <v>7</v>
      </c>
      <c r="G6" s="14" t="s">
        <v>8</v>
      </c>
      <c r="H6" s="15">
        <v>2026</v>
      </c>
      <c r="I6" s="12"/>
      <c r="J6" s="12"/>
      <c r="K6" s="12"/>
      <c r="L6" s="11"/>
      <c r="M6" s="12"/>
      <c r="O6" s="16"/>
      <c r="P6" s="5"/>
      <c r="Q6" s="17"/>
    </row>
    <row r="7" spans="1:17" s="12" customFormat="1">
      <c r="C7" s="105" t="s">
        <v>9</v>
      </c>
      <c r="D7" s="18">
        <v>1000000</v>
      </c>
      <c r="E7" s="12" t="s">
        <v>10</v>
      </c>
      <c r="F7" s="16">
        <v>2026</v>
      </c>
      <c r="G7" s="14" t="s">
        <v>11</v>
      </c>
      <c r="H7" s="19" t="s">
        <v>2</v>
      </c>
      <c r="I7" s="11"/>
      <c r="J7" s="11"/>
      <c r="N7" s="1"/>
      <c r="P7" s="5"/>
      <c r="Q7" s="17"/>
    </row>
    <row r="8" spans="1:17" s="12" customFormat="1" ht="13.5" thickBot="1">
      <c r="C8" s="106" t="s">
        <v>12</v>
      </c>
      <c r="D8" s="20" t="s">
        <v>13</v>
      </c>
      <c r="E8" s="20" t="s">
        <v>13</v>
      </c>
      <c r="F8" s="20" t="s">
        <v>13</v>
      </c>
      <c r="G8" s="21" t="s">
        <v>14</v>
      </c>
      <c r="H8" s="22" t="s">
        <v>13</v>
      </c>
      <c r="I8" s="11"/>
      <c r="J8" s="11"/>
      <c r="N8" s="1"/>
      <c r="P8" s="5"/>
      <c r="Q8" s="17"/>
    </row>
    <row r="9" spans="1:17" s="23" customFormat="1" ht="13.15" customHeight="1">
      <c r="C9" s="12"/>
      <c r="D9" s="12"/>
      <c r="E9" s="12"/>
      <c r="F9" s="12"/>
      <c r="G9" s="14"/>
      <c r="H9" s="11"/>
      <c r="I9" s="11"/>
      <c r="J9" s="11"/>
      <c r="K9" s="12"/>
      <c r="L9" s="16"/>
      <c r="M9" s="16"/>
      <c r="N9" s="1"/>
      <c r="O9" s="12"/>
      <c r="P9" s="5"/>
      <c r="Q9" s="24"/>
    </row>
    <row r="10" spans="1:17" ht="15">
      <c r="A10" s="25" t="s">
        <v>15</v>
      </c>
      <c r="B10" s="25" t="s">
        <v>16</v>
      </c>
      <c r="C10" s="107">
        <v>55733998</v>
      </c>
      <c r="D10" s="26">
        <f>($C10/$C$212)*D$214</f>
        <v>8325.4300226744745</v>
      </c>
      <c r="E10" s="26">
        <f>($C10/$C$212)*E$214</f>
        <v>129327.22997222529</v>
      </c>
      <c r="F10" s="27">
        <f>D10+E10</f>
        <v>137652.65999489976</v>
      </c>
      <c r="G10" s="28"/>
      <c r="H10" s="27">
        <f>F10+G10</f>
        <v>137652.65999489976</v>
      </c>
      <c r="I10" s="89"/>
      <c r="L10" s="29"/>
      <c r="M10" s="29"/>
      <c r="O10" s="30"/>
      <c r="P10" s="31"/>
      <c r="Q10" s="31"/>
    </row>
    <row r="11" spans="1:17" ht="15">
      <c r="A11" s="25" t="s">
        <v>17</v>
      </c>
      <c r="B11" s="25" t="s">
        <v>16</v>
      </c>
      <c r="C11" s="107">
        <v>28317744</v>
      </c>
      <c r="D11" s="26">
        <f t="shared" ref="D11:E30" si="0">($C11/$C$212)*D$214</f>
        <v>4230.0463726289654</v>
      </c>
      <c r="E11" s="26">
        <f t="shared" si="0"/>
        <v>65709.540352418349</v>
      </c>
      <c r="F11" s="27">
        <f t="shared" ref="F11:F25" si="1">D11+E11</f>
        <v>69939.586725047309</v>
      </c>
      <c r="G11" s="28"/>
      <c r="H11" s="27">
        <f t="shared" ref="H11:H30" si="2">F11+G11</f>
        <v>69939.586725047309</v>
      </c>
      <c r="I11" s="89"/>
      <c r="L11" s="29"/>
      <c r="M11" s="29"/>
      <c r="O11" s="30"/>
      <c r="P11" s="31"/>
      <c r="Q11" s="31"/>
    </row>
    <row r="12" spans="1:17" ht="15">
      <c r="A12" s="25" t="s">
        <v>18</v>
      </c>
      <c r="B12" s="25" t="s">
        <v>16</v>
      </c>
      <c r="C12" s="107">
        <v>652663</v>
      </c>
      <c r="D12" s="26">
        <f t="shared" si="0"/>
        <v>97.493456954026357</v>
      </c>
      <c r="E12" s="26">
        <f t="shared" si="0"/>
        <v>1514.4633603238456</v>
      </c>
      <c r="F12" s="27">
        <f t="shared" si="1"/>
        <v>1611.956817277872</v>
      </c>
      <c r="G12" s="28"/>
      <c r="H12" s="27">
        <f t="shared" si="2"/>
        <v>1611.956817277872</v>
      </c>
      <c r="I12" s="89"/>
      <c r="L12" s="29"/>
      <c r="M12" s="29"/>
      <c r="O12" s="30"/>
      <c r="P12" s="31"/>
      <c r="Q12" s="31"/>
    </row>
    <row r="13" spans="1:17" ht="15">
      <c r="A13" s="25" t="s">
        <v>216</v>
      </c>
      <c r="B13" s="25" t="s">
        <v>16</v>
      </c>
      <c r="C13" s="107">
        <v>135220498</v>
      </c>
      <c r="D13" s="26">
        <f t="shared" si="0"/>
        <v>20198.959954930811</v>
      </c>
      <c r="E13" s="26">
        <f t="shared" si="0"/>
        <v>313770.64393989521</v>
      </c>
      <c r="F13" s="27">
        <f>D13+E13</f>
        <v>333969.60389482602</v>
      </c>
      <c r="G13" s="28">
        <f>-G138</f>
        <v>3711.4402815232415</v>
      </c>
      <c r="H13" s="27">
        <f>F13+G13</f>
        <v>337681.04417634924</v>
      </c>
      <c r="I13" s="89"/>
      <c r="L13" s="29"/>
      <c r="M13" s="29"/>
      <c r="O13" s="30"/>
      <c r="P13" s="31"/>
      <c r="Q13" s="31"/>
    </row>
    <row r="14" spans="1:17" ht="15">
      <c r="A14" s="25" t="s">
        <v>19</v>
      </c>
      <c r="B14" s="25" t="s">
        <v>16</v>
      </c>
      <c r="C14" s="107">
        <v>8130383</v>
      </c>
      <c r="D14" s="26">
        <f t="shared" si="0"/>
        <v>1214.4998950917206</v>
      </c>
      <c r="E14" s="26">
        <f t="shared" si="0"/>
        <v>18866.041370354789</v>
      </c>
      <c r="F14" s="27">
        <f t="shared" si="1"/>
        <v>20080.541265446511</v>
      </c>
      <c r="G14" s="28"/>
      <c r="H14" s="27">
        <f t="shared" si="2"/>
        <v>20080.541265446511</v>
      </c>
      <c r="I14" s="89"/>
      <c r="L14" s="29"/>
      <c r="M14" s="29"/>
      <c r="O14" s="30"/>
      <c r="P14" s="31"/>
      <c r="Q14" s="31"/>
    </row>
    <row r="15" spans="1:17" ht="15">
      <c r="A15" s="25" t="s">
        <v>20</v>
      </c>
      <c r="B15" s="25" t="s">
        <v>16</v>
      </c>
      <c r="C15" s="107">
        <v>6470950</v>
      </c>
      <c r="D15" s="26">
        <f t="shared" si="0"/>
        <v>966.6172056278001</v>
      </c>
      <c r="E15" s="26">
        <f t="shared" si="0"/>
        <v>15015.431672222247</v>
      </c>
      <c r="F15" s="27">
        <f t="shared" si="1"/>
        <v>15982.048877850048</v>
      </c>
      <c r="G15" s="28"/>
      <c r="H15" s="27">
        <f t="shared" si="2"/>
        <v>15982.048877850048</v>
      </c>
      <c r="I15" s="89"/>
      <c r="L15" s="29" t="s">
        <v>21</v>
      </c>
      <c r="M15" s="29"/>
      <c r="O15" s="30"/>
      <c r="P15" s="31"/>
      <c r="Q15" s="31"/>
    </row>
    <row r="16" spans="1:17" ht="15">
      <c r="A16" s="25" t="s">
        <v>22</v>
      </c>
      <c r="B16" s="25" t="s">
        <v>16</v>
      </c>
      <c r="C16" s="107">
        <v>23305297</v>
      </c>
      <c r="D16" s="26">
        <f t="shared" si="0"/>
        <v>3481.2973462112909</v>
      </c>
      <c r="E16" s="26">
        <f t="shared" si="0"/>
        <v>54078.472976046192</v>
      </c>
      <c r="F16" s="27">
        <f t="shared" si="1"/>
        <v>57559.770322257486</v>
      </c>
      <c r="G16" s="28"/>
      <c r="H16" s="27">
        <f t="shared" si="2"/>
        <v>57559.770322257486</v>
      </c>
      <c r="I16" s="89"/>
      <c r="L16" s="29"/>
      <c r="M16" s="29"/>
      <c r="O16" s="30"/>
      <c r="P16" s="31"/>
      <c r="Q16" s="31"/>
    </row>
    <row r="17" spans="1:17" ht="15">
      <c r="A17" s="25" t="s">
        <v>23</v>
      </c>
      <c r="B17" s="25" t="s">
        <v>16</v>
      </c>
      <c r="C17" s="107">
        <v>11882487</v>
      </c>
      <c r="D17" s="26">
        <f t="shared" si="0"/>
        <v>1774.9814756486544</v>
      </c>
      <c r="E17" s="26">
        <f t="shared" si="0"/>
        <v>27572.562242726199</v>
      </c>
      <c r="F17" s="27">
        <f t="shared" si="1"/>
        <v>29347.543718374855</v>
      </c>
      <c r="G17" s="28"/>
      <c r="H17" s="27">
        <f t="shared" si="2"/>
        <v>29347.543718374855</v>
      </c>
      <c r="I17" s="89"/>
      <c r="L17" s="29"/>
      <c r="M17" s="29"/>
      <c r="O17" s="30"/>
      <c r="P17" s="31"/>
      <c r="Q17" s="31"/>
    </row>
    <row r="18" spans="1:17" ht="15">
      <c r="A18" s="25" t="s">
        <v>24</v>
      </c>
      <c r="B18" s="25" t="s">
        <v>16</v>
      </c>
      <c r="C18" s="107">
        <v>95500289</v>
      </c>
      <c r="D18" s="26">
        <f t="shared" si="0"/>
        <v>14265.636806006434</v>
      </c>
      <c r="E18" s="26">
        <f t="shared" si="0"/>
        <v>221602.40214450393</v>
      </c>
      <c r="F18" s="27">
        <f t="shared" si="1"/>
        <v>235868.03895051035</v>
      </c>
      <c r="G18" s="28"/>
      <c r="H18" s="27">
        <f t="shared" si="2"/>
        <v>235868.03895051035</v>
      </c>
      <c r="I18" s="89"/>
      <c r="L18" s="29"/>
      <c r="M18" s="29"/>
      <c r="O18" s="30"/>
      <c r="P18" s="31"/>
      <c r="Q18" s="31"/>
    </row>
    <row r="19" spans="1:17" ht="15">
      <c r="A19" s="25" t="s">
        <v>25</v>
      </c>
      <c r="B19" s="25" t="s">
        <v>16</v>
      </c>
      <c r="C19" s="107">
        <v>20904609</v>
      </c>
      <c r="D19" s="26">
        <f t="shared" si="0"/>
        <v>3122.687508993542</v>
      </c>
      <c r="E19" s="26">
        <f t="shared" si="0"/>
        <v>48507.827764705682</v>
      </c>
      <c r="F19" s="27">
        <f t="shared" si="1"/>
        <v>51630.515273699224</v>
      </c>
      <c r="G19" s="28"/>
      <c r="H19" s="27">
        <f t="shared" si="2"/>
        <v>51630.515273699224</v>
      </c>
      <c r="I19" s="89"/>
      <c r="L19" s="29"/>
      <c r="M19" s="29"/>
      <c r="O19" s="30"/>
      <c r="P19" s="31"/>
      <c r="Q19" s="31"/>
    </row>
    <row r="20" spans="1:17" ht="15">
      <c r="A20" s="25" t="s">
        <v>26</v>
      </c>
      <c r="B20" s="25" t="s">
        <v>16</v>
      </c>
      <c r="C20" s="107">
        <v>57940302</v>
      </c>
      <c r="D20" s="26">
        <f t="shared" si="0"/>
        <v>8655.0031776587421</v>
      </c>
      <c r="E20" s="26">
        <f t="shared" si="0"/>
        <v>134446.81936175088</v>
      </c>
      <c r="F20" s="27">
        <f t="shared" si="1"/>
        <v>143101.82253940962</v>
      </c>
      <c r="G20" s="28"/>
      <c r="H20" s="27">
        <f t="shared" si="2"/>
        <v>143101.82253940962</v>
      </c>
      <c r="I20" s="89"/>
      <c r="L20" s="29"/>
      <c r="M20" s="29"/>
      <c r="O20" s="30"/>
      <c r="P20" s="31"/>
      <c r="Q20" s="31"/>
    </row>
    <row r="21" spans="1:17" ht="15">
      <c r="A21" s="25" t="s">
        <v>27</v>
      </c>
      <c r="B21" s="25" t="s">
        <v>16</v>
      </c>
      <c r="C21" s="107">
        <v>36354196</v>
      </c>
      <c r="D21" s="26">
        <f t="shared" si="0"/>
        <v>5430.5150480787752</v>
      </c>
      <c r="E21" s="26">
        <f t="shared" si="0"/>
        <v>84357.620756855686</v>
      </c>
      <c r="F21" s="27">
        <f t="shared" si="1"/>
        <v>89788.135804934456</v>
      </c>
      <c r="G21" s="28"/>
      <c r="H21" s="27">
        <f t="shared" si="2"/>
        <v>89788.135804934456</v>
      </c>
      <c r="I21" s="89"/>
      <c r="L21" s="29"/>
      <c r="M21" s="29"/>
      <c r="O21" s="30"/>
      <c r="P21" s="31"/>
      <c r="Q21" s="31"/>
    </row>
    <row r="22" spans="1:17" ht="15">
      <c r="A22" s="25" t="s">
        <v>28</v>
      </c>
      <c r="B22" s="25" t="s">
        <v>16</v>
      </c>
      <c r="C22" s="107">
        <v>751302</v>
      </c>
      <c r="D22" s="26">
        <f t="shared" si="0"/>
        <v>112.22794795548991</v>
      </c>
      <c r="E22" s="26">
        <f t="shared" si="0"/>
        <v>1743.3489435405802</v>
      </c>
      <c r="F22" s="27">
        <f t="shared" si="1"/>
        <v>1855.5768914960702</v>
      </c>
      <c r="G22" s="28"/>
      <c r="H22" s="27">
        <f t="shared" si="2"/>
        <v>1855.5768914960702</v>
      </c>
      <c r="I22" s="89"/>
      <c r="L22" s="29"/>
      <c r="M22" s="29"/>
      <c r="O22" s="30"/>
      <c r="P22" s="31"/>
      <c r="Q22" s="31"/>
    </row>
    <row r="23" spans="1:17" ht="15">
      <c r="A23" s="25" t="s">
        <v>29</v>
      </c>
      <c r="B23" s="25" t="s">
        <v>16</v>
      </c>
      <c r="C23" s="107">
        <v>3339119</v>
      </c>
      <c r="D23" s="26">
        <f t="shared" si="0"/>
        <v>498.79073042423352</v>
      </c>
      <c r="E23" s="26">
        <f t="shared" si="0"/>
        <v>7748.2152064100437</v>
      </c>
      <c r="F23" s="27">
        <f t="shared" si="1"/>
        <v>8247.0059368342772</v>
      </c>
      <c r="G23" s="28"/>
      <c r="H23" s="27">
        <f t="shared" si="2"/>
        <v>8247.0059368342772</v>
      </c>
      <c r="I23" s="89"/>
      <c r="L23" s="29"/>
      <c r="M23" s="29"/>
      <c r="O23" s="30"/>
      <c r="P23" s="31"/>
      <c r="Q23" s="31"/>
    </row>
    <row r="24" spans="1:17" ht="15">
      <c r="A24" s="25" t="s">
        <v>30</v>
      </c>
      <c r="B24" s="25" t="s">
        <v>16</v>
      </c>
      <c r="C24" s="107">
        <v>41653303</v>
      </c>
      <c r="D24" s="26">
        <f t="shared" si="0"/>
        <v>6222.0847558748037</v>
      </c>
      <c r="E24" s="26">
        <f t="shared" si="0"/>
        <v>96653.86459775921</v>
      </c>
      <c r="F24" s="27">
        <f t="shared" si="1"/>
        <v>102875.94935363402</v>
      </c>
      <c r="G24" s="28"/>
      <c r="H24" s="27">
        <f t="shared" si="2"/>
        <v>102875.94935363402</v>
      </c>
      <c r="I24" s="89"/>
      <c r="L24" s="29"/>
      <c r="M24" s="29"/>
      <c r="O24" s="30"/>
      <c r="P24" s="31"/>
      <c r="Q24" s="31"/>
    </row>
    <row r="25" spans="1:17" ht="15">
      <c r="A25" s="25" t="s">
        <v>31</v>
      </c>
      <c r="B25" s="25" t="s">
        <v>16</v>
      </c>
      <c r="C25" s="107">
        <v>8940723</v>
      </c>
      <c r="D25" s="26">
        <f t="shared" si="0"/>
        <v>1335.5468180950559</v>
      </c>
      <c r="E25" s="26">
        <f t="shared" si="0"/>
        <v>20746.384272288597</v>
      </c>
      <c r="F25" s="27">
        <f t="shared" si="1"/>
        <v>22081.931090383652</v>
      </c>
      <c r="G25" s="28"/>
      <c r="H25" s="27">
        <f t="shared" si="2"/>
        <v>22081.931090383652</v>
      </c>
      <c r="I25" s="89"/>
      <c r="L25" s="29"/>
      <c r="M25" s="29"/>
      <c r="O25" s="30"/>
      <c r="P25" s="31"/>
      <c r="Q25" s="31"/>
    </row>
    <row r="26" spans="1:17" ht="15">
      <c r="A26" s="25" t="s">
        <v>32</v>
      </c>
      <c r="B26" s="25" t="s">
        <v>16</v>
      </c>
      <c r="C26" s="107">
        <v>9729983</v>
      </c>
      <c r="D26" s="26">
        <f t="shared" si="0"/>
        <v>1453.444854042451</v>
      </c>
      <c r="E26" s="26">
        <f t="shared" si="0"/>
        <v>22577.812362695433</v>
      </c>
      <c r="F26" s="27">
        <f>D26+E26</f>
        <v>24031.257216737882</v>
      </c>
      <c r="G26" s="28"/>
      <c r="H26" s="27">
        <f t="shared" si="2"/>
        <v>24031.257216737882</v>
      </c>
      <c r="I26" s="89"/>
      <c r="L26" s="29"/>
      <c r="M26" s="29"/>
      <c r="O26" s="30"/>
      <c r="P26" s="31"/>
      <c r="Q26" s="31"/>
    </row>
    <row r="27" spans="1:17" ht="15">
      <c r="A27" s="25" t="s">
        <v>33</v>
      </c>
      <c r="B27" s="25" t="s">
        <v>16</v>
      </c>
      <c r="C27" s="107">
        <v>17153473</v>
      </c>
      <c r="D27" s="26">
        <f t="shared" si="0"/>
        <v>2562.3505262862354</v>
      </c>
      <c r="E27" s="26">
        <f t="shared" si="0"/>
        <v>39803.553075330383</v>
      </c>
      <c r="F27" s="27">
        <f>D27+E27</f>
        <v>42365.903601616621</v>
      </c>
      <c r="G27" s="28"/>
      <c r="H27" s="27">
        <f t="shared" si="2"/>
        <v>42365.903601616621</v>
      </c>
      <c r="I27" s="89"/>
      <c r="L27" s="29"/>
      <c r="M27" s="29"/>
      <c r="O27" s="30"/>
      <c r="P27" s="31"/>
      <c r="Q27" s="31"/>
    </row>
    <row r="28" spans="1:17" ht="15">
      <c r="A28" s="25" t="s">
        <v>34</v>
      </c>
      <c r="B28" s="25" t="s">
        <v>16</v>
      </c>
      <c r="C28" s="107">
        <v>53043804</v>
      </c>
      <c r="D28" s="26">
        <f t="shared" si="0"/>
        <v>7923.5743744502306</v>
      </c>
      <c r="E28" s="26">
        <f t="shared" si="0"/>
        <v>123084.80433270989</v>
      </c>
      <c r="F28" s="27">
        <f>D28+E28</f>
        <v>131008.37870716011</v>
      </c>
      <c r="G28" s="28"/>
      <c r="H28" s="27">
        <f t="shared" si="2"/>
        <v>131008.37870716011</v>
      </c>
      <c r="I28" s="89"/>
      <c r="L28" s="29"/>
      <c r="M28" s="29"/>
      <c r="O28" s="30"/>
      <c r="P28" s="31"/>
      <c r="Q28" s="31"/>
    </row>
    <row r="29" spans="1:17" ht="15">
      <c r="A29" s="25" t="s">
        <v>217</v>
      </c>
      <c r="B29" s="25" t="s">
        <v>16</v>
      </c>
      <c r="C29" s="107">
        <v>9850201</v>
      </c>
      <c r="D29" s="26">
        <f t="shared" si="0"/>
        <v>1471.4027716938258</v>
      </c>
      <c r="E29" s="26">
        <f t="shared" si="0"/>
        <v>22856.770655491888</v>
      </c>
      <c r="F29" s="27">
        <f>D29+E29</f>
        <v>24328.173427185713</v>
      </c>
      <c r="G29" s="28">
        <f>-G150</f>
        <v>544.97207226825208</v>
      </c>
      <c r="H29" s="27">
        <f>F29+G29</f>
        <v>24873.145499453964</v>
      </c>
      <c r="I29" s="89"/>
      <c r="L29" s="29"/>
      <c r="M29" s="29"/>
      <c r="O29" s="30"/>
      <c r="P29" s="31"/>
      <c r="Q29" s="31"/>
    </row>
    <row r="30" spans="1:17" ht="15">
      <c r="A30" s="25" t="s">
        <v>35</v>
      </c>
      <c r="B30" s="25" t="s">
        <v>16</v>
      </c>
      <c r="C30" s="107">
        <v>10620640</v>
      </c>
      <c r="D30" s="26">
        <f t="shared" si="0"/>
        <v>1586.4893653603935</v>
      </c>
      <c r="E30" s="26">
        <f t="shared" si="0"/>
        <v>24644.525801508353</v>
      </c>
      <c r="F30" s="27">
        <f>D30+E30</f>
        <v>26231.015166868747</v>
      </c>
      <c r="G30" s="28"/>
      <c r="H30" s="27">
        <f t="shared" si="2"/>
        <v>26231.015166868747</v>
      </c>
      <c r="I30" s="89"/>
      <c r="L30" s="29"/>
      <c r="M30" s="29"/>
      <c r="O30" s="30"/>
      <c r="P30" s="31"/>
      <c r="Q30" s="31"/>
    </row>
    <row r="31" spans="1:17" ht="15">
      <c r="A31" s="32" t="s">
        <v>17</v>
      </c>
      <c r="B31" s="25"/>
      <c r="C31" s="33">
        <f>SUM(C10:C30)</f>
        <v>635495964</v>
      </c>
      <c r="D31" s="33">
        <f t="shared" ref="D31:H31" si="3">SUM(D10:D30)</f>
        <v>94929.080414687953</v>
      </c>
      <c r="E31" s="33">
        <f t="shared" si="3"/>
        <v>1474628.3351617623</v>
      </c>
      <c r="F31" s="33">
        <f t="shared" si="3"/>
        <v>1569557.4155764503</v>
      </c>
      <c r="G31" s="34">
        <f t="shared" si="3"/>
        <v>4256.4123537914938</v>
      </c>
      <c r="H31" s="33">
        <f t="shared" si="3"/>
        <v>1573813.8279302414</v>
      </c>
      <c r="I31" s="35"/>
      <c r="J31" s="35"/>
      <c r="K31" s="35"/>
      <c r="L31" s="35"/>
      <c r="M31" s="35"/>
      <c r="O31" s="35"/>
      <c r="P31" s="31"/>
      <c r="Q31" s="36"/>
    </row>
    <row r="32" spans="1:17" ht="13.15" customHeight="1">
      <c r="A32" s="32"/>
      <c r="B32" s="25"/>
      <c r="C32" s="35"/>
      <c r="D32" s="35"/>
      <c r="E32" s="35"/>
      <c r="F32" s="35"/>
      <c r="G32" s="11"/>
      <c r="H32" s="35"/>
      <c r="I32" s="35"/>
      <c r="J32" s="35"/>
      <c r="K32" s="35"/>
      <c r="L32" s="35"/>
      <c r="M32" s="35"/>
      <c r="O32" s="35"/>
      <c r="P32" s="31"/>
      <c r="Q32" s="36"/>
    </row>
    <row r="33" spans="1:17" ht="15">
      <c r="A33" s="25" t="s">
        <v>36</v>
      </c>
      <c r="B33" s="25" t="s">
        <v>37</v>
      </c>
      <c r="C33" s="107">
        <v>2745832</v>
      </c>
      <c r="D33" s="26">
        <f t="shared" ref="D33:E53" si="4">($C33/$C$212)*D$214</f>
        <v>410.16673826306697</v>
      </c>
      <c r="E33" s="26">
        <f t="shared" si="4"/>
        <v>6371.5301121784833</v>
      </c>
      <c r="F33" s="27">
        <f t="shared" ref="F33:F53" si="5">D33+E33</f>
        <v>6781.6968504415499</v>
      </c>
      <c r="G33" s="28"/>
      <c r="H33" s="27">
        <f t="shared" ref="H33:H53" si="6">F33+G33</f>
        <v>6781.6968504415499</v>
      </c>
      <c r="L33" s="29"/>
      <c r="M33" s="29"/>
      <c r="O33" s="30"/>
      <c r="P33" s="31"/>
      <c r="Q33" s="31"/>
    </row>
    <row r="34" spans="1:17" ht="15">
      <c r="A34" s="25" t="s">
        <v>38</v>
      </c>
      <c r="B34" s="25" t="s">
        <v>37</v>
      </c>
      <c r="C34" s="107">
        <v>2618237</v>
      </c>
      <c r="D34" s="26">
        <f t="shared" si="4"/>
        <v>391.10685952005724</v>
      </c>
      <c r="E34" s="26">
        <f t="shared" si="4"/>
        <v>6075.4539557845692</v>
      </c>
      <c r="F34" s="27">
        <f t="shared" si="5"/>
        <v>6466.5608153046269</v>
      </c>
      <c r="G34" s="28"/>
      <c r="H34" s="27">
        <f t="shared" si="6"/>
        <v>6466.5608153046269</v>
      </c>
      <c r="L34" s="29"/>
      <c r="M34" s="29"/>
      <c r="O34" s="30"/>
      <c r="P34" s="31"/>
      <c r="Q34" s="31"/>
    </row>
    <row r="35" spans="1:17" ht="15">
      <c r="A35" s="25" t="s">
        <v>39</v>
      </c>
      <c r="B35" s="25" t="s">
        <v>37</v>
      </c>
      <c r="C35" s="107">
        <v>12100606</v>
      </c>
      <c r="D35" s="26">
        <f t="shared" si="4"/>
        <v>1807.5636433789462</v>
      </c>
      <c r="E35" s="26">
        <f t="shared" si="4"/>
        <v>28078.69363624855</v>
      </c>
      <c r="F35" s="27">
        <f t="shared" si="5"/>
        <v>29886.257279627498</v>
      </c>
      <c r="G35" s="28"/>
      <c r="H35" s="27">
        <f t="shared" si="6"/>
        <v>29886.257279627498</v>
      </c>
      <c r="L35" s="29"/>
      <c r="M35" s="29"/>
      <c r="O35" s="30"/>
      <c r="P35" s="31"/>
      <c r="Q35" s="31"/>
    </row>
    <row r="36" spans="1:17" ht="15">
      <c r="A36" s="25" t="s">
        <v>218</v>
      </c>
      <c r="B36" s="25" t="s">
        <v>37</v>
      </c>
      <c r="C36" s="107">
        <v>75892708</v>
      </c>
      <c r="D36" s="26">
        <f t="shared" si="4"/>
        <v>11336.696672743043</v>
      </c>
      <c r="E36" s="26">
        <f t="shared" si="4"/>
        <v>176104.24611439041</v>
      </c>
      <c r="F36" s="27">
        <f t="shared" si="5"/>
        <v>187440.94278713345</v>
      </c>
      <c r="G36" s="28">
        <f>-G95</f>
        <v>6096.5998285005562</v>
      </c>
      <c r="H36" s="27">
        <f>F36+G36</f>
        <v>193537.54261563401</v>
      </c>
      <c r="L36" s="29"/>
      <c r="M36" s="29"/>
      <c r="O36" s="30"/>
      <c r="P36" s="31"/>
      <c r="Q36" s="31"/>
    </row>
    <row r="37" spans="1:17" ht="15">
      <c r="A37" s="25" t="s">
        <v>40</v>
      </c>
      <c r="B37" s="25" t="s">
        <v>37</v>
      </c>
      <c r="C37" s="107">
        <v>61242321</v>
      </c>
      <c r="D37" s="26">
        <f t="shared" si="4"/>
        <v>9148.2519863668767</v>
      </c>
      <c r="E37" s="26">
        <f t="shared" si="4"/>
        <v>142108.94635622305</v>
      </c>
      <c r="F37" s="27">
        <f t="shared" si="5"/>
        <v>151257.19834258992</v>
      </c>
      <c r="G37" s="28"/>
      <c r="H37" s="27">
        <f t="shared" si="6"/>
        <v>151257.19834258992</v>
      </c>
      <c r="L37" s="29"/>
      <c r="M37" s="29"/>
      <c r="O37" s="30"/>
      <c r="P37" s="31"/>
      <c r="Q37" s="31"/>
    </row>
    <row r="38" spans="1:17" ht="15">
      <c r="A38" s="25" t="s">
        <v>41</v>
      </c>
      <c r="B38" s="25" t="s">
        <v>37</v>
      </c>
      <c r="C38" s="107">
        <v>3268624</v>
      </c>
      <c r="D38" s="26">
        <f t="shared" si="4"/>
        <v>488.26033227392611</v>
      </c>
      <c r="E38" s="26">
        <f t="shared" si="4"/>
        <v>7584.6360015431683</v>
      </c>
      <c r="F38" s="27">
        <f t="shared" si="5"/>
        <v>8072.8963338170943</v>
      </c>
      <c r="G38" s="28"/>
      <c r="H38" s="27">
        <f t="shared" si="6"/>
        <v>8072.8963338170943</v>
      </c>
      <c r="L38" s="29"/>
      <c r="M38" s="29"/>
      <c r="O38" s="30"/>
      <c r="P38" s="31"/>
      <c r="Q38" s="31"/>
    </row>
    <row r="39" spans="1:17" ht="15">
      <c r="A39" s="25" t="s">
        <v>42</v>
      </c>
      <c r="B39" s="25" t="s">
        <v>37</v>
      </c>
      <c r="C39" s="107">
        <v>5052601</v>
      </c>
      <c r="D39" s="26">
        <f t="shared" si="4"/>
        <v>754.74714837423073</v>
      </c>
      <c r="E39" s="26">
        <f t="shared" si="4"/>
        <v>11724.2422028453</v>
      </c>
      <c r="F39" s="27">
        <f t="shared" si="5"/>
        <v>12478.98935121953</v>
      </c>
      <c r="G39" s="28"/>
      <c r="H39" s="27">
        <f t="shared" si="6"/>
        <v>12478.98935121953</v>
      </c>
      <c r="L39" s="29"/>
      <c r="M39" s="29"/>
      <c r="O39" s="30"/>
      <c r="P39" s="31"/>
      <c r="Q39" s="31"/>
    </row>
    <row r="40" spans="1:17" ht="15">
      <c r="A40" s="25" t="s">
        <v>43</v>
      </c>
      <c r="B40" s="25" t="s">
        <v>37</v>
      </c>
      <c r="C40" s="107">
        <v>515516</v>
      </c>
      <c r="D40" s="26">
        <f t="shared" si="4"/>
        <v>77.006720091550861</v>
      </c>
      <c r="E40" s="26">
        <f t="shared" si="4"/>
        <v>1196.222389902151</v>
      </c>
      <c r="F40" s="27">
        <f t="shared" si="5"/>
        <v>1273.229109993702</v>
      </c>
      <c r="G40" s="28"/>
      <c r="H40" s="27">
        <f t="shared" si="6"/>
        <v>1273.229109993702</v>
      </c>
      <c r="L40" s="29"/>
      <c r="M40" s="29"/>
      <c r="O40" s="30"/>
      <c r="P40" s="31"/>
      <c r="Q40" s="31"/>
    </row>
    <row r="41" spans="1:17" ht="15">
      <c r="A41" s="25" t="s">
        <v>44</v>
      </c>
      <c r="B41" s="25" t="s">
        <v>37</v>
      </c>
      <c r="C41" s="107">
        <v>1075442</v>
      </c>
      <c r="D41" s="26">
        <f t="shared" si="4"/>
        <v>160.64731466859928</v>
      </c>
      <c r="E41" s="26">
        <f t="shared" si="4"/>
        <v>2495.4953860620212</v>
      </c>
      <c r="F41" s="27">
        <f t="shared" si="5"/>
        <v>2656.1427007306206</v>
      </c>
      <c r="G41" s="28"/>
      <c r="H41" s="27">
        <f t="shared" si="6"/>
        <v>2656.1427007306206</v>
      </c>
      <c r="L41" s="29"/>
      <c r="M41" s="29"/>
      <c r="O41" s="30"/>
      <c r="P41" s="31"/>
      <c r="Q41" s="31"/>
    </row>
    <row r="42" spans="1:17" ht="15">
      <c r="A42" s="25" t="s">
        <v>45</v>
      </c>
      <c r="B42" s="25" t="s">
        <v>37</v>
      </c>
      <c r="C42" s="107">
        <v>2815905</v>
      </c>
      <c r="D42" s="26">
        <f t="shared" si="4"/>
        <v>420.63409892107813</v>
      </c>
      <c r="E42" s="26">
        <f t="shared" si="4"/>
        <v>6534.1300926400272</v>
      </c>
      <c r="F42" s="27">
        <f t="shared" si="5"/>
        <v>6954.7641915611057</v>
      </c>
      <c r="G42" s="28"/>
      <c r="H42" s="27">
        <f t="shared" si="6"/>
        <v>6954.7641915611057</v>
      </c>
      <c r="L42" s="29"/>
      <c r="M42" s="29"/>
      <c r="O42" s="30"/>
      <c r="P42" s="31"/>
      <c r="Q42" s="31"/>
    </row>
    <row r="43" spans="1:17" ht="15">
      <c r="A43" s="25" t="s">
        <v>46</v>
      </c>
      <c r="B43" s="25" t="s">
        <v>37</v>
      </c>
      <c r="C43" s="107">
        <v>5103478</v>
      </c>
      <c r="D43" s="26">
        <f t="shared" si="4"/>
        <v>762.3470500224779</v>
      </c>
      <c r="E43" s="26">
        <f t="shared" si="4"/>
        <v>11842.299075049172</v>
      </c>
      <c r="F43" s="27">
        <f t="shared" si="5"/>
        <v>12604.646125071649</v>
      </c>
      <c r="G43" s="28"/>
      <c r="H43" s="27">
        <f t="shared" si="6"/>
        <v>12604.646125071649</v>
      </c>
      <c r="L43" s="29"/>
      <c r="M43" s="29"/>
      <c r="O43" s="30"/>
      <c r="P43" s="31"/>
      <c r="Q43" s="31"/>
    </row>
    <row r="44" spans="1:17" ht="15">
      <c r="A44" s="25" t="s">
        <v>47</v>
      </c>
      <c r="B44" s="25" t="s">
        <v>37</v>
      </c>
      <c r="C44" s="107">
        <v>3131735</v>
      </c>
      <c r="D44" s="26">
        <f t="shared" si="4"/>
        <v>467.81213492095878</v>
      </c>
      <c r="E44" s="26">
        <f t="shared" si="4"/>
        <v>7266.9937038621738</v>
      </c>
      <c r="F44" s="27">
        <f t="shared" si="5"/>
        <v>7734.8058387831325</v>
      </c>
      <c r="G44" s="28"/>
      <c r="H44" s="27">
        <f t="shared" si="6"/>
        <v>7734.8058387831325</v>
      </c>
      <c r="L44" s="29"/>
      <c r="M44" s="29"/>
      <c r="O44" s="30"/>
      <c r="P44" s="31"/>
      <c r="Q44" s="31"/>
    </row>
    <row r="45" spans="1:17" ht="15">
      <c r="A45" s="25" t="s">
        <v>48</v>
      </c>
      <c r="B45" s="25" t="s">
        <v>37</v>
      </c>
      <c r="C45" s="107">
        <v>537383</v>
      </c>
      <c r="D45" s="26">
        <f t="shared" si="4"/>
        <v>80.273167589285038</v>
      </c>
      <c r="E45" s="26">
        <f t="shared" si="4"/>
        <v>1246.9633853319538</v>
      </c>
      <c r="F45" s="27">
        <f t="shared" si="5"/>
        <v>1327.2365529212389</v>
      </c>
      <c r="G45" s="28"/>
      <c r="H45" s="27">
        <f t="shared" si="6"/>
        <v>1327.2365529212389</v>
      </c>
      <c r="L45" s="29"/>
      <c r="M45" s="29"/>
      <c r="O45" s="30"/>
      <c r="P45" s="31"/>
      <c r="Q45" s="31"/>
    </row>
    <row r="46" spans="1:17" ht="15">
      <c r="A46" s="25" t="s">
        <v>49</v>
      </c>
      <c r="B46" s="25" t="s">
        <v>37</v>
      </c>
      <c r="C46" s="107">
        <v>5181191</v>
      </c>
      <c r="D46" s="26">
        <f t="shared" si="4"/>
        <v>773.9556581713515</v>
      </c>
      <c r="E46" s="26">
        <f t="shared" si="4"/>
        <v>12022.627194033774</v>
      </c>
      <c r="F46" s="27">
        <f t="shared" si="5"/>
        <v>12796.582852205125</v>
      </c>
      <c r="G46" s="28"/>
      <c r="H46" s="27">
        <f t="shared" si="6"/>
        <v>12796.582852205125</v>
      </c>
      <c r="L46" s="29"/>
      <c r="M46" s="29"/>
      <c r="O46" s="30"/>
      <c r="P46" s="31"/>
      <c r="Q46" s="31"/>
    </row>
    <row r="47" spans="1:17" ht="15">
      <c r="A47" s="25" t="s">
        <v>50</v>
      </c>
      <c r="B47" s="25" t="s">
        <v>37</v>
      </c>
      <c r="C47" s="107">
        <v>2700946</v>
      </c>
      <c r="D47" s="26">
        <f t="shared" si="4"/>
        <v>403.4617598763063</v>
      </c>
      <c r="E47" s="26">
        <f t="shared" si="4"/>
        <v>6267.3749779185418</v>
      </c>
      <c r="F47" s="27">
        <f t="shared" si="5"/>
        <v>6670.836737794848</v>
      </c>
      <c r="G47" s="28"/>
      <c r="H47" s="27">
        <f t="shared" si="6"/>
        <v>6670.836737794848</v>
      </c>
      <c r="L47" s="29"/>
      <c r="M47" s="29"/>
      <c r="O47" s="30"/>
      <c r="P47" s="31"/>
      <c r="Q47" s="31"/>
    </row>
    <row r="48" spans="1:17" ht="15">
      <c r="A48" s="25" t="s">
        <v>51</v>
      </c>
      <c r="B48" s="25" t="s">
        <v>37</v>
      </c>
      <c r="C48" s="107">
        <v>32151652</v>
      </c>
      <c r="D48" s="26">
        <f t="shared" si="4"/>
        <v>4802.7476665029817</v>
      </c>
      <c r="E48" s="26">
        <f t="shared" si="4"/>
        <v>74605.882251457311</v>
      </c>
      <c r="F48" s="27">
        <f t="shared" si="5"/>
        <v>79408.629917960294</v>
      </c>
      <c r="G48" s="28"/>
      <c r="H48" s="27">
        <f t="shared" si="6"/>
        <v>79408.629917960294</v>
      </c>
      <c r="L48" s="29"/>
      <c r="M48" s="29"/>
      <c r="O48" s="30"/>
      <c r="P48" s="31"/>
      <c r="Q48" s="31"/>
    </row>
    <row r="49" spans="1:17" ht="15">
      <c r="A49" s="25" t="s">
        <v>52</v>
      </c>
      <c r="B49" s="25" t="s">
        <v>37</v>
      </c>
      <c r="C49" s="107">
        <v>29126792</v>
      </c>
      <c r="D49" s="26">
        <f t="shared" si="4"/>
        <v>4350.9002993288714</v>
      </c>
      <c r="E49" s="26">
        <f t="shared" si="4"/>
        <v>67586.885249774685</v>
      </c>
      <c r="F49" s="27">
        <f t="shared" si="5"/>
        <v>71937.785549103559</v>
      </c>
      <c r="G49" s="28"/>
      <c r="H49" s="27">
        <f t="shared" si="6"/>
        <v>71937.785549103559</v>
      </c>
      <c r="L49" s="29"/>
      <c r="M49" s="29"/>
      <c r="O49" s="30"/>
      <c r="P49" s="31"/>
      <c r="Q49" s="31"/>
    </row>
    <row r="50" spans="1:17" ht="15">
      <c r="A50" s="25" t="s">
        <v>53</v>
      </c>
      <c r="B50" s="25" t="s">
        <v>37</v>
      </c>
      <c r="C50" s="107">
        <v>3906575</v>
      </c>
      <c r="D50" s="26">
        <f t="shared" si="4"/>
        <v>583.55614091832308</v>
      </c>
      <c r="E50" s="26">
        <f t="shared" si="4"/>
        <v>9064.9610930252311</v>
      </c>
      <c r="F50" s="27">
        <f t="shared" si="5"/>
        <v>9648.5172339435539</v>
      </c>
      <c r="G50" s="28"/>
      <c r="H50" s="27">
        <f t="shared" si="6"/>
        <v>9648.5172339435539</v>
      </c>
      <c r="L50" s="29"/>
      <c r="M50" s="29"/>
      <c r="O50" s="30"/>
      <c r="P50" s="31"/>
      <c r="Q50" s="31"/>
    </row>
    <row r="51" spans="1:17" ht="15">
      <c r="A51" s="25" t="s">
        <v>54</v>
      </c>
      <c r="B51" s="25" t="s">
        <v>37</v>
      </c>
      <c r="C51" s="107">
        <v>5916712</v>
      </c>
      <c r="D51" s="26">
        <f t="shared" si="4"/>
        <v>883.82627279525764</v>
      </c>
      <c r="E51" s="26">
        <f t="shared" si="4"/>
        <v>13729.357321601532</v>
      </c>
      <c r="F51" s="27">
        <f t="shared" si="5"/>
        <v>14613.183594396789</v>
      </c>
      <c r="G51" s="28"/>
      <c r="H51" s="27">
        <f t="shared" si="6"/>
        <v>14613.183594396789</v>
      </c>
      <c r="L51" s="29"/>
      <c r="M51" s="29"/>
      <c r="O51" s="30"/>
      <c r="P51" s="31"/>
      <c r="Q51" s="31"/>
    </row>
    <row r="52" spans="1:17" ht="15">
      <c r="A52" s="25" t="s">
        <v>55</v>
      </c>
      <c r="B52" s="25" t="s">
        <v>37</v>
      </c>
      <c r="C52" s="107">
        <v>4151187</v>
      </c>
      <c r="D52" s="26">
        <f t="shared" si="4"/>
        <v>620.09577851450717</v>
      </c>
      <c r="E52" s="26">
        <f t="shared" si="4"/>
        <v>9632.5678234443549</v>
      </c>
      <c r="F52" s="27">
        <f t="shared" si="5"/>
        <v>10252.663601958862</v>
      </c>
      <c r="G52" s="28"/>
      <c r="H52" s="27">
        <f t="shared" si="6"/>
        <v>10252.663601958862</v>
      </c>
      <c r="L52" s="29"/>
      <c r="M52" s="29"/>
      <c r="O52" s="30"/>
      <c r="P52" s="31"/>
      <c r="Q52" s="31"/>
    </row>
    <row r="53" spans="1:17" ht="15">
      <c r="A53" s="25" t="s">
        <v>56</v>
      </c>
      <c r="B53" s="25" t="s">
        <v>37</v>
      </c>
      <c r="C53" s="107">
        <v>2453726</v>
      </c>
      <c r="D53" s="26">
        <f t="shared" si="4"/>
        <v>366.53254460261309</v>
      </c>
      <c r="E53" s="26">
        <f t="shared" si="4"/>
        <v>5693.7165478569914</v>
      </c>
      <c r="F53" s="27">
        <f t="shared" si="5"/>
        <v>6060.2490924596041</v>
      </c>
      <c r="G53" s="28"/>
      <c r="H53" s="27">
        <f t="shared" si="6"/>
        <v>6060.2490924596041</v>
      </c>
      <c r="L53" s="29"/>
      <c r="M53" s="29"/>
      <c r="O53" s="30"/>
      <c r="P53" s="31"/>
      <c r="Q53" s="31"/>
    </row>
    <row r="54" spans="1:17" ht="15">
      <c r="A54" s="32" t="s">
        <v>39</v>
      </c>
      <c r="B54" s="25"/>
      <c r="C54" s="33">
        <f>SUM(C33:C53)</f>
        <v>261689169</v>
      </c>
      <c r="D54" s="33">
        <f t="shared" ref="D54:H54" si="7">SUM(D33:D53)</f>
        <v>39090.589987844316</v>
      </c>
      <c r="E54" s="33">
        <f t="shared" si="7"/>
        <v>607233.2248711735</v>
      </c>
      <c r="F54" s="33">
        <f t="shared" si="7"/>
        <v>646323.81485901785</v>
      </c>
      <c r="G54" s="34">
        <f t="shared" si="7"/>
        <v>6096.5998285005562</v>
      </c>
      <c r="H54" s="33">
        <f t="shared" si="7"/>
        <v>652420.41468751838</v>
      </c>
      <c r="I54" s="35"/>
      <c r="J54" s="35"/>
      <c r="K54" s="35"/>
      <c r="L54" s="35"/>
      <c r="M54" s="35"/>
      <c r="O54" s="35"/>
      <c r="P54" s="31"/>
      <c r="Q54" s="36"/>
    </row>
    <row r="55" spans="1:17" ht="12" customHeight="1">
      <c r="A55" s="32"/>
      <c r="B55" s="25"/>
      <c r="C55" s="35"/>
      <c r="D55" s="35"/>
      <c r="E55" s="35"/>
      <c r="F55" s="35"/>
      <c r="G55" s="11"/>
      <c r="H55" s="35"/>
      <c r="I55" s="35"/>
      <c r="J55" s="35"/>
      <c r="K55" s="35"/>
      <c r="L55" s="35"/>
      <c r="M55" s="35"/>
      <c r="O55" s="35"/>
      <c r="P55" s="31"/>
      <c r="Q55" s="36"/>
    </row>
    <row r="56" spans="1:17" ht="15">
      <c r="A56" s="25" t="s">
        <v>57</v>
      </c>
      <c r="B56" s="25" t="s">
        <v>58</v>
      </c>
      <c r="C56" s="107">
        <v>93316754</v>
      </c>
      <c r="D56" s="26">
        <f t="shared" ref="D56:E75" si="8">($C56/$C$212)*D$214</f>
        <v>13939.464837425237</v>
      </c>
      <c r="E56" s="26">
        <f t="shared" si="8"/>
        <v>216535.64678456364</v>
      </c>
      <c r="F56" s="27">
        <f t="shared" ref="F56:F88" si="9">D56+E56</f>
        <v>230475.11162198888</v>
      </c>
      <c r="G56" s="28"/>
      <c r="H56" s="27">
        <f>F56+G56</f>
        <v>230475.11162198888</v>
      </c>
      <c r="L56" s="29"/>
      <c r="M56" s="29"/>
      <c r="O56" s="30"/>
      <c r="P56" s="31"/>
      <c r="Q56" s="31"/>
    </row>
    <row r="57" spans="1:17" ht="15">
      <c r="A57" s="25" t="s">
        <v>59</v>
      </c>
      <c r="B57" s="25" t="s">
        <v>58</v>
      </c>
      <c r="C57" s="107">
        <v>122354770</v>
      </c>
      <c r="D57" s="26">
        <f t="shared" si="8"/>
        <v>18277.103960412642</v>
      </c>
      <c r="E57" s="26">
        <f t="shared" si="8"/>
        <v>283916.53292104998</v>
      </c>
      <c r="F57" s="27">
        <f t="shared" si="9"/>
        <v>302193.63688146265</v>
      </c>
      <c r="G57" s="28"/>
      <c r="H57" s="27">
        <f t="shared" ref="H57:H88" si="10">F57+G57</f>
        <v>302193.63688146265</v>
      </c>
      <c r="L57" s="29"/>
      <c r="M57" s="29"/>
      <c r="O57" s="30"/>
      <c r="P57" s="31"/>
      <c r="Q57" s="31"/>
    </row>
    <row r="58" spans="1:17" ht="15">
      <c r="A58" s="25" t="s">
        <v>60</v>
      </c>
      <c r="B58" s="25" t="s">
        <v>58</v>
      </c>
      <c r="C58" s="107">
        <v>4529823</v>
      </c>
      <c r="D58" s="26">
        <f t="shared" si="8"/>
        <v>676.65564565458521</v>
      </c>
      <c r="E58" s="26">
        <f t="shared" si="8"/>
        <v>10511.168799598327</v>
      </c>
      <c r="F58" s="27">
        <f t="shared" si="9"/>
        <v>11187.824445252912</v>
      </c>
      <c r="G58" s="28"/>
      <c r="H58" s="27">
        <f t="shared" si="10"/>
        <v>11187.824445252912</v>
      </c>
      <c r="L58" s="29"/>
      <c r="M58" s="29"/>
      <c r="O58" s="30"/>
      <c r="P58" s="31"/>
      <c r="Q58" s="31"/>
    </row>
    <row r="59" spans="1:17" ht="15">
      <c r="A59" s="25" t="s">
        <v>61</v>
      </c>
      <c r="B59" s="25" t="s">
        <v>58</v>
      </c>
      <c r="C59" s="107">
        <v>503965</v>
      </c>
      <c r="D59" s="26">
        <f t="shared" si="8"/>
        <v>75.28125546236862</v>
      </c>
      <c r="E59" s="26">
        <f t="shared" si="8"/>
        <v>1169.4190223524342</v>
      </c>
      <c r="F59" s="27">
        <f t="shared" si="9"/>
        <v>1244.7002778148028</v>
      </c>
      <c r="G59" s="28"/>
      <c r="H59" s="27">
        <f t="shared" si="10"/>
        <v>1244.7002778148028</v>
      </c>
      <c r="L59" s="29"/>
      <c r="M59" s="29"/>
      <c r="O59" s="30"/>
      <c r="P59" s="31"/>
      <c r="Q59" s="31"/>
    </row>
    <row r="60" spans="1:17" ht="15">
      <c r="A60" s="25" t="s">
        <v>62</v>
      </c>
      <c r="B60" s="25" t="s">
        <v>58</v>
      </c>
      <c r="C60" s="107">
        <v>2630436</v>
      </c>
      <c r="D60" s="26">
        <f t="shared" si="8"/>
        <v>392.92912105684138</v>
      </c>
      <c r="E60" s="26">
        <f t="shared" si="8"/>
        <v>6103.7609664969741</v>
      </c>
      <c r="F60" s="27">
        <f t="shared" si="9"/>
        <v>6496.6900875538158</v>
      </c>
      <c r="G60" s="28"/>
      <c r="H60" s="27">
        <f t="shared" si="10"/>
        <v>6496.6900875538158</v>
      </c>
      <c r="L60" s="29"/>
      <c r="M60" s="29"/>
      <c r="O60" s="30"/>
      <c r="P60" s="31"/>
      <c r="Q60" s="31"/>
    </row>
    <row r="61" spans="1:17" ht="15">
      <c r="A61" s="25" t="s">
        <v>63</v>
      </c>
      <c r="B61" s="25" t="s">
        <v>58</v>
      </c>
      <c r="C61" s="107">
        <v>169159220</v>
      </c>
      <c r="D61" s="26">
        <f t="shared" si="8"/>
        <v>25268.656463514362</v>
      </c>
      <c r="E61" s="26">
        <f t="shared" si="8"/>
        <v>392523.30950423214</v>
      </c>
      <c r="F61" s="27">
        <f t="shared" si="9"/>
        <v>417791.96596774651</v>
      </c>
      <c r="G61" s="28"/>
      <c r="H61" s="27">
        <f t="shared" si="10"/>
        <v>417791.96596774651</v>
      </c>
      <c r="L61" s="29"/>
      <c r="M61" s="29"/>
      <c r="O61" s="30"/>
      <c r="P61" s="31"/>
      <c r="Q61" s="31"/>
    </row>
    <row r="62" spans="1:17" ht="15">
      <c r="A62" s="25" t="s">
        <v>210</v>
      </c>
      <c r="B62" s="25" t="s">
        <v>58</v>
      </c>
      <c r="C62" s="107">
        <v>6261964</v>
      </c>
      <c r="D62" s="26">
        <f t="shared" si="8"/>
        <v>935.39930665850943</v>
      </c>
      <c r="E62" s="26">
        <f t="shared" si="8"/>
        <v>14530.492829633286</v>
      </c>
      <c r="F62" s="27">
        <f t="shared" si="9"/>
        <v>15465.892136291795</v>
      </c>
      <c r="G62" s="28"/>
      <c r="H62" s="27">
        <f t="shared" si="10"/>
        <v>15465.892136291795</v>
      </c>
      <c r="L62" s="29"/>
      <c r="M62" s="29"/>
      <c r="O62" s="30"/>
      <c r="P62" s="31"/>
      <c r="Q62" s="31"/>
    </row>
    <row r="63" spans="1:17" ht="15">
      <c r="A63" s="25" t="s">
        <v>64</v>
      </c>
      <c r="B63" s="25" t="s">
        <v>58</v>
      </c>
      <c r="C63" s="107">
        <v>4740397</v>
      </c>
      <c r="D63" s="26">
        <f t="shared" si="8"/>
        <v>708.11075679867815</v>
      </c>
      <c r="E63" s="26">
        <f t="shared" si="8"/>
        <v>10999.792496110667</v>
      </c>
      <c r="F63" s="27">
        <f t="shared" si="9"/>
        <v>11707.903252909346</v>
      </c>
      <c r="G63" s="28"/>
      <c r="H63" s="27">
        <f t="shared" si="10"/>
        <v>11707.903252909346</v>
      </c>
      <c r="L63" s="29"/>
      <c r="M63" s="29"/>
      <c r="O63" s="30"/>
      <c r="P63" s="31"/>
      <c r="Q63" s="31"/>
    </row>
    <row r="64" spans="1:17" ht="15">
      <c r="A64" s="25" t="s">
        <v>65</v>
      </c>
      <c r="B64" s="25" t="s">
        <v>58</v>
      </c>
      <c r="C64" s="107">
        <v>35058897</v>
      </c>
      <c r="D64" s="26">
        <f t="shared" si="8"/>
        <v>5237.0259468135073</v>
      </c>
      <c r="E64" s="26">
        <f t="shared" si="8"/>
        <v>81351.961057801018</v>
      </c>
      <c r="F64" s="27">
        <f t="shared" si="9"/>
        <v>86588.987004614522</v>
      </c>
      <c r="G64" s="28"/>
      <c r="H64" s="27">
        <f t="shared" si="10"/>
        <v>86588.987004614522</v>
      </c>
      <c r="L64" s="29"/>
      <c r="M64" s="29"/>
      <c r="O64" s="30"/>
      <c r="P64" s="31"/>
      <c r="Q64" s="31"/>
    </row>
    <row r="65" spans="1:17" ht="15">
      <c r="A65" s="25" t="s">
        <v>66</v>
      </c>
      <c r="B65" s="25" t="s">
        <v>58</v>
      </c>
      <c r="C65" s="107">
        <v>2736349</v>
      </c>
      <c r="D65" s="26">
        <f t="shared" si="8"/>
        <v>408.75018722172558</v>
      </c>
      <c r="E65" s="26">
        <f t="shared" si="8"/>
        <v>6349.5254083022855</v>
      </c>
      <c r="F65" s="27">
        <f t="shared" si="9"/>
        <v>6758.2755955240109</v>
      </c>
      <c r="G65" s="28"/>
      <c r="H65" s="27">
        <f t="shared" si="10"/>
        <v>6758.2755955240109</v>
      </c>
      <c r="L65" s="29"/>
      <c r="M65" s="29"/>
      <c r="O65" s="30"/>
      <c r="P65" s="31"/>
      <c r="Q65" s="31"/>
    </row>
    <row r="66" spans="1:17" ht="15">
      <c r="A66" s="25" t="s">
        <v>67</v>
      </c>
      <c r="B66" s="25" t="s">
        <v>58</v>
      </c>
      <c r="C66" s="107">
        <v>835096</v>
      </c>
      <c r="D66" s="26">
        <f t="shared" si="8"/>
        <v>124.74492338079469</v>
      </c>
      <c r="E66" s="26">
        <f t="shared" si="8"/>
        <v>1937.7876397972648</v>
      </c>
      <c r="F66" s="27">
        <f t="shared" si="9"/>
        <v>2062.5325631780593</v>
      </c>
      <c r="G66" s="28"/>
      <c r="H66" s="27">
        <f t="shared" si="10"/>
        <v>2062.5325631780593</v>
      </c>
      <c r="L66" s="29"/>
      <c r="M66" s="29"/>
      <c r="O66" s="30"/>
      <c r="P66" s="31"/>
      <c r="Q66" s="31"/>
    </row>
    <row r="67" spans="1:17" ht="15">
      <c r="A67" s="25" t="s">
        <v>68</v>
      </c>
      <c r="B67" s="25" t="s">
        <v>58</v>
      </c>
      <c r="C67" s="107">
        <v>3473588</v>
      </c>
      <c r="D67" s="26">
        <f t="shared" si="8"/>
        <v>518.87743315313196</v>
      </c>
      <c r="E67" s="26">
        <f t="shared" si="8"/>
        <v>8060.2420466007507</v>
      </c>
      <c r="F67" s="27">
        <f t="shared" si="9"/>
        <v>8579.1194797538828</v>
      </c>
      <c r="G67" s="28"/>
      <c r="H67" s="27">
        <f t="shared" si="10"/>
        <v>8579.1194797538828</v>
      </c>
      <c r="L67" s="29"/>
      <c r="M67" s="29"/>
      <c r="O67" s="30"/>
      <c r="P67" s="31"/>
      <c r="Q67" s="31"/>
    </row>
    <row r="68" spans="1:17" ht="15">
      <c r="A68" s="25" t="s">
        <v>219</v>
      </c>
      <c r="B68" s="25" t="s">
        <v>58</v>
      </c>
      <c r="C68" s="107">
        <v>33335408</v>
      </c>
      <c r="D68" s="26">
        <f t="shared" si="8"/>
        <v>4979.5747037796009</v>
      </c>
      <c r="E68" s="26">
        <f t="shared" si="8"/>
        <v>77352.713448512324</v>
      </c>
      <c r="F68" s="27">
        <f t="shared" si="9"/>
        <v>82332.28815229192</v>
      </c>
      <c r="G68" s="28">
        <f>-G187</f>
        <v>148.13949909881018</v>
      </c>
      <c r="H68" s="27">
        <f>F68+G68</f>
        <v>82480.427651390724</v>
      </c>
      <c r="L68" s="29"/>
      <c r="M68" s="29"/>
      <c r="O68" s="30"/>
      <c r="P68" s="31"/>
      <c r="Q68" s="31"/>
    </row>
    <row r="69" spans="1:17" ht="15">
      <c r="A69" s="25" t="s">
        <v>69</v>
      </c>
      <c r="B69" s="25" t="s">
        <v>58</v>
      </c>
      <c r="C69" s="107">
        <v>69983909</v>
      </c>
      <c r="D69" s="26">
        <f t="shared" si="8"/>
        <v>10454.052427617311</v>
      </c>
      <c r="E69" s="26">
        <f t="shared" si="8"/>
        <v>162393.25041060732</v>
      </c>
      <c r="F69" s="27">
        <f t="shared" si="9"/>
        <v>172847.30283822463</v>
      </c>
      <c r="G69" s="28"/>
      <c r="H69" s="27">
        <f t="shared" si="10"/>
        <v>172847.30283822463</v>
      </c>
      <c r="L69" s="29"/>
      <c r="M69" s="29"/>
      <c r="O69" s="30"/>
      <c r="P69" s="31"/>
      <c r="Q69" s="31"/>
    </row>
    <row r="70" spans="1:17" ht="15">
      <c r="A70" s="25" t="s">
        <v>70</v>
      </c>
      <c r="B70" s="25" t="s">
        <v>58</v>
      </c>
      <c r="C70" s="107">
        <v>157061877</v>
      </c>
      <c r="D70" s="26">
        <f t="shared" si="8"/>
        <v>23461.580240366136</v>
      </c>
      <c r="E70" s="26">
        <f t="shared" si="8"/>
        <v>364452.18745384755</v>
      </c>
      <c r="F70" s="27">
        <f t="shared" si="9"/>
        <v>387913.76769421366</v>
      </c>
      <c r="G70" s="28"/>
      <c r="H70" s="27">
        <f t="shared" si="10"/>
        <v>387913.76769421366</v>
      </c>
      <c r="L70" s="29"/>
      <c r="M70" s="29"/>
      <c r="O70" s="30"/>
      <c r="P70" s="31"/>
      <c r="Q70" s="31"/>
    </row>
    <row r="71" spans="1:17" ht="15">
      <c r="A71" s="25" t="s">
        <v>71</v>
      </c>
      <c r="B71" s="25" t="s">
        <v>58</v>
      </c>
      <c r="C71" s="107">
        <v>3509202</v>
      </c>
      <c r="D71" s="26">
        <f t="shared" si="8"/>
        <v>524.19737924469939</v>
      </c>
      <c r="E71" s="26">
        <f t="shared" si="8"/>
        <v>8142.8820891871601</v>
      </c>
      <c r="F71" s="27">
        <f t="shared" si="9"/>
        <v>8667.0794684318589</v>
      </c>
      <c r="G71" s="28"/>
      <c r="H71" s="27">
        <f t="shared" si="10"/>
        <v>8667.0794684318589</v>
      </c>
      <c r="L71" s="29"/>
      <c r="M71" s="29"/>
      <c r="O71" s="30"/>
      <c r="P71" s="31"/>
      <c r="Q71" s="31"/>
    </row>
    <row r="72" spans="1:17" ht="15">
      <c r="A72" s="25" t="s">
        <v>72</v>
      </c>
      <c r="B72" s="25" t="s">
        <v>58</v>
      </c>
      <c r="C72" s="107">
        <v>4035487</v>
      </c>
      <c r="D72" s="26">
        <f t="shared" si="8"/>
        <v>602.81275041335721</v>
      </c>
      <c r="E72" s="26">
        <f t="shared" si="8"/>
        <v>9364.0932649210899</v>
      </c>
      <c r="F72" s="27">
        <f t="shared" si="9"/>
        <v>9966.9060153344471</v>
      </c>
      <c r="G72" s="28"/>
      <c r="H72" s="27">
        <f t="shared" si="10"/>
        <v>9966.9060153344471</v>
      </c>
      <c r="L72" s="29"/>
      <c r="M72" s="29"/>
      <c r="O72" s="30"/>
      <c r="P72" s="31"/>
      <c r="Q72" s="31"/>
    </row>
    <row r="73" spans="1:17" ht="15">
      <c r="A73" s="25" t="s">
        <v>73</v>
      </c>
      <c r="B73" s="25" t="s">
        <v>58</v>
      </c>
      <c r="C73" s="107">
        <v>679698</v>
      </c>
      <c r="D73" s="26">
        <f t="shared" si="8"/>
        <v>101.53188966547485</v>
      </c>
      <c r="E73" s="26">
        <f t="shared" si="8"/>
        <v>1577.1963740634862</v>
      </c>
      <c r="F73" s="27">
        <f t="shared" si="9"/>
        <v>1678.7282637289611</v>
      </c>
      <c r="G73" s="28"/>
      <c r="H73" s="27">
        <f t="shared" si="10"/>
        <v>1678.7282637289611</v>
      </c>
      <c r="L73" s="29"/>
      <c r="M73" s="29"/>
      <c r="O73" s="30"/>
      <c r="P73" s="31"/>
      <c r="Q73" s="31"/>
    </row>
    <row r="74" spans="1:17" ht="15">
      <c r="A74" s="25" t="s">
        <v>74</v>
      </c>
      <c r="B74" s="25" t="s">
        <v>58</v>
      </c>
      <c r="C74" s="107">
        <v>39829651</v>
      </c>
      <c r="D74" s="26">
        <f t="shared" si="8"/>
        <v>5949.6713698530375</v>
      </c>
      <c r="E74" s="26">
        <f t="shared" si="8"/>
        <v>92422.195059297082</v>
      </c>
      <c r="F74" s="27">
        <f t="shared" si="9"/>
        <v>98371.866429150119</v>
      </c>
      <c r="G74" s="28"/>
      <c r="H74" s="27">
        <f t="shared" si="10"/>
        <v>98371.866429150119</v>
      </c>
      <c r="L74" s="29"/>
      <c r="M74" s="29"/>
      <c r="O74" s="30"/>
      <c r="P74" s="31"/>
      <c r="Q74" s="31"/>
    </row>
    <row r="75" spans="1:17" ht="15">
      <c r="A75" s="25" t="s">
        <v>75</v>
      </c>
      <c r="B75" s="25" t="s">
        <v>58</v>
      </c>
      <c r="C75" s="107">
        <v>309815</v>
      </c>
      <c r="D75" s="26">
        <f t="shared" si="8"/>
        <v>46.279527667742272</v>
      </c>
      <c r="E75" s="26">
        <f t="shared" si="8"/>
        <v>718.9061827907085</v>
      </c>
      <c r="F75" s="27">
        <f t="shared" si="9"/>
        <v>765.18571045845079</v>
      </c>
      <c r="G75" s="28"/>
      <c r="H75" s="27">
        <f t="shared" si="10"/>
        <v>765.18571045845079</v>
      </c>
      <c r="L75" s="29"/>
      <c r="M75" s="29"/>
      <c r="O75" s="30"/>
      <c r="P75" s="31"/>
      <c r="Q75" s="31"/>
    </row>
    <row r="76" spans="1:17" ht="15">
      <c r="A76" s="25" t="s">
        <v>76</v>
      </c>
      <c r="B76" s="25" t="s">
        <v>58</v>
      </c>
      <c r="C76" s="107">
        <v>103850</v>
      </c>
      <c r="D76" s="26">
        <f t="shared" ref="D76:E88" si="11">($C76/$C$212)*D$214</f>
        <v>15.512899466762535</v>
      </c>
      <c r="E76" s="26">
        <f t="shared" si="11"/>
        <v>240.97738031668922</v>
      </c>
      <c r="F76" s="27">
        <f t="shared" si="9"/>
        <v>256.49027978345174</v>
      </c>
      <c r="G76" s="28"/>
      <c r="H76" s="27">
        <f t="shared" si="10"/>
        <v>256.49027978345174</v>
      </c>
      <c r="L76" s="29"/>
      <c r="M76" s="29"/>
      <c r="O76" s="30"/>
      <c r="P76" s="31"/>
      <c r="Q76" s="31"/>
    </row>
    <row r="77" spans="1:17" ht="15">
      <c r="A77" s="25" t="s">
        <v>77</v>
      </c>
      <c r="B77" s="25" t="s">
        <v>58</v>
      </c>
      <c r="C77" s="107">
        <v>2349570</v>
      </c>
      <c r="D77" s="26">
        <f t="shared" si="11"/>
        <v>350.97393548503851</v>
      </c>
      <c r="E77" s="26">
        <f t="shared" si="11"/>
        <v>5452.0291138245884</v>
      </c>
      <c r="F77" s="27">
        <f t="shared" si="9"/>
        <v>5803.0030493096274</v>
      </c>
      <c r="G77" s="28"/>
      <c r="H77" s="27">
        <f t="shared" si="10"/>
        <v>5803.0030493096274</v>
      </c>
      <c r="L77" s="29"/>
      <c r="M77" s="29"/>
      <c r="O77" s="30"/>
      <c r="P77" s="31"/>
      <c r="Q77" s="31"/>
    </row>
    <row r="78" spans="1:17" ht="15">
      <c r="A78" s="25" t="s">
        <v>78</v>
      </c>
      <c r="B78" s="25" t="s">
        <v>58</v>
      </c>
      <c r="C78" s="107">
        <v>639680</v>
      </c>
      <c r="D78" s="26">
        <f t="shared" si="11"/>
        <v>95.554083109279333</v>
      </c>
      <c r="E78" s="26">
        <f t="shared" si="11"/>
        <v>1484.3371270195451</v>
      </c>
      <c r="F78" s="27">
        <f t="shared" si="9"/>
        <v>1579.8912101288245</v>
      </c>
      <c r="G78" s="28"/>
      <c r="H78" s="27">
        <f t="shared" si="10"/>
        <v>1579.8912101288245</v>
      </c>
      <c r="L78" s="29"/>
      <c r="M78" s="29"/>
      <c r="O78" s="30"/>
      <c r="P78" s="31"/>
      <c r="Q78" s="31"/>
    </row>
    <row r="79" spans="1:17" ht="15">
      <c r="A79" s="25" t="s">
        <v>79</v>
      </c>
      <c r="B79" s="25" t="s">
        <v>58</v>
      </c>
      <c r="C79" s="107">
        <v>3184831</v>
      </c>
      <c r="D79" s="26">
        <f t="shared" si="11"/>
        <v>475.74350622656522</v>
      </c>
      <c r="E79" s="26">
        <f t="shared" si="11"/>
        <v>7390.1996257234641</v>
      </c>
      <c r="F79" s="27">
        <f t="shared" si="9"/>
        <v>7865.9431319500291</v>
      </c>
      <c r="G79" s="28"/>
      <c r="H79" s="27">
        <f t="shared" si="10"/>
        <v>7865.9431319500291</v>
      </c>
      <c r="L79" s="29"/>
      <c r="M79" s="29"/>
      <c r="O79" s="30"/>
      <c r="P79" s="31"/>
      <c r="Q79" s="31"/>
    </row>
    <row r="80" spans="1:17" ht="15">
      <c r="A80" s="25" t="s">
        <v>80</v>
      </c>
      <c r="B80" s="25" t="s">
        <v>58</v>
      </c>
      <c r="C80" s="107">
        <v>4554481</v>
      </c>
      <c r="D80" s="26">
        <f t="shared" si="11"/>
        <v>680.33900699354933</v>
      </c>
      <c r="E80" s="26">
        <f t="shared" si="11"/>
        <v>10568.386134637796</v>
      </c>
      <c r="F80" s="27">
        <f t="shared" si="9"/>
        <v>11248.725141631345</v>
      </c>
      <c r="G80" s="28"/>
      <c r="H80" s="27">
        <f t="shared" si="10"/>
        <v>11248.725141631345</v>
      </c>
      <c r="L80" s="29"/>
      <c r="M80" s="29"/>
      <c r="O80" s="30"/>
      <c r="P80" s="31"/>
      <c r="Q80" s="31"/>
    </row>
    <row r="81" spans="1:17" ht="15">
      <c r="A81" s="25" t="s">
        <v>81</v>
      </c>
      <c r="B81" s="25" t="s">
        <v>58</v>
      </c>
      <c r="C81" s="107">
        <v>59795419</v>
      </c>
      <c r="D81" s="26">
        <f t="shared" si="11"/>
        <v>8932.1167406831246</v>
      </c>
      <c r="E81" s="26">
        <f t="shared" si="11"/>
        <v>138751.50144977166</v>
      </c>
      <c r="F81" s="27">
        <f t="shared" si="9"/>
        <v>147683.61819045478</v>
      </c>
      <c r="G81" s="28"/>
      <c r="H81" s="27">
        <f t="shared" si="10"/>
        <v>147683.61819045478</v>
      </c>
      <c r="L81" s="29"/>
      <c r="M81" s="29"/>
      <c r="O81" s="30"/>
      <c r="P81" s="31"/>
      <c r="Q81" s="31"/>
    </row>
    <row r="82" spans="1:17" ht="15">
      <c r="A82" s="25" t="s">
        <v>82</v>
      </c>
      <c r="B82" s="25" t="s">
        <v>58</v>
      </c>
      <c r="C82" s="107">
        <v>1389285</v>
      </c>
      <c r="D82" s="26">
        <f t="shared" si="11"/>
        <v>207.52853669408947</v>
      </c>
      <c r="E82" s="26">
        <f t="shared" si="11"/>
        <v>3223.7482890059855</v>
      </c>
      <c r="F82" s="27">
        <f t="shared" si="9"/>
        <v>3431.2768257000748</v>
      </c>
      <c r="G82" s="28"/>
      <c r="H82" s="27">
        <f t="shared" si="10"/>
        <v>3431.2768257000748</v>
      </c>
      <c r="L82" s="29"/>
      <c r="M82" s="29"/>
      <c r="O82" s="30"/>
      <c r="P82" s="31"/>
      <c r="Q82" s="31"/>
    </row>
    <row r="83" spans="1:17" ht="15">
      <c r="A83" s="25" t="s">
        <v>83</v>
      </c>
      <c r="B83" s="25" t="s">
        <v>58</v>
      </c>
      <c r="C83" s="107">
        <v>28605058</v>
      </c>
      <c r="D83" s="26">
        <f t="shared" si="11"/>
        <v>4272.9647471825847</v>
      </c>
      <c r="E83" s="26">
        <f t="shared" si="11"/>
        <v>66376.23438273427</v>
      </c>
      <c r="F83" s="27">
        <f t="shared" si="9"/>
        <v>70649.199129916859</v>
      </c>
      <c r="G83" s="28"/>
      <c r="H83" s="27">
        <f t="shared" si="10"/>
        <v>70649.199129916859</v>
      </c>
      <c r="L83" s="29"/>
      <c r="M83" s="29"/>
      <c r="O83" s="30"/>
      <c r="P83" s="31"/>
      <c r="Q83" s="31"/>
    </row>
    <row r="84" spans="1:17" ht="15">
      <c r="A84" s="25" t="s">
        <v>84</v>
      </c>
      <c r="B84" s="25" t="s">
        <v>58</v>
      </c>
      <c r="C84" s="107">
        <v>3493982</v>
      </c>
      <c r="D84" s="26">
        <f t="shared" si="11"/>
        <v>521.92384693960423</v>
      </c>
      <c r="E84" s="26">
        <f t="shared" si="11"/>
        <v>8107.5650383598122</v>
      </c>
      <c r="F84" s="27">
        <f t="shared" si="9"/>
        <v>8629.4888852994172</v>
      </c>
      <c r="G84" s="28"/>
      <c r="H84" s="27">
        <f t="shared" si="10"/>
        <v>8629.4888852994172</v>
      </c>
      <c r="L84" s="29"/>
      <c r="M84" s="29"/>
      <c r="O84" s="30"/>
      <c r="P84" s="31"/>
      <c r="Q84" s="31"/>
    </row>
    <row r="85" spans="1:17" ht="15">
      <c r="A85" s="25" t="s">
        <v>85</v>
      </c>
      <c r="B85" s="25" t="s">
        <v>58</v>
      </c>
      <c r="C85" s="107">
        <v>645929</v>
      </c>
      <c r="D85" s="26">
        <f t="shared" si="11"/>
        <v>96.487545880274041</v>
      </c>
      <c r="E85" s="26">
        <f t="shared" si="11"/>
        <v>1498.8375377041768</v>
      </c>
      <c r="F85" s="27">
        <f t="shared" si="9"/>
        <v>1595.3250835844508</v>
      </c>
      <c r="G85" s="28"/>
      <c r="H85" s="27">
        <f t="shared" si="10"/>
        <v>1595.3250835844508</v>
      </c>
      <c r="L85" s="29"/>
      <c r="M85" s="29"/>
      <c r="O85" s="30"/>
      <c r="P85" s="31"/>
      <c r="Q85" s="31"/>
    </row>
    <row r="86" spans="1:17" ht="15">
      <c r="A86" s="25" t="s">
        <v>86</v>
      </c>
      <c r="B86" s="25" t="s">
        <v>58</v>
      </c>
      <c r="C86" s="107">
        <v>4023819</v>
      </c>
      <c r="D86" s="26">
        <f t="shared" si="11"/>
        <v>601.06980856474695</v>
      </c>
      <c r="E86" s="26">
        <f t="shared" si="11"/>
        <v>9337.0184062447788</v>
      </c>
      <c r="F86" s="27">
        <f t="shared" si="9"/>
        <v>9938.0882148095261</v>
      </c>
      <c r="G86" s="28"/>
      <c r="H86" s="27">
        <f t="shared" si="10"/>
        <v>9938.0882148095261</v>
      </c>
      <c r="L86" s="29"/>
      <c r="M86" s="29"/>
      <c r="O86" s="30"/>
      <c r="P86" s="31"/>
      <c r="Q86" s="31"/>
    </row>
    <row r="87" spans="1:17" ht="15">
      <c r="A87" s="25" t="s">
        <v>87</v>
      </c>
      <c r="B87" s="25" t="s">
        <v>58</v>
      </c>
      <c r="C87" s="107">
        <v>1597868</v>
      </c>
      <c r="D87" s="26">
        <f t="shared" si="11"/>
        <v>238.68623635201658</v>
      </c>
      <c r="E87" s="26">
        <f t="shared" si="11"/>
        <v>3707.7519954922254</v>
      </c>
      <c r="F87" s="27">
        <f t="shared" si="9"/>
        <v>3946.4382318442422</v>
      </c>
      <c r="G87" s="28"/>
      <c r="H87" s="27">
        <f t="shared" si="10"/>
        <v>3946.4382318442422</v>
      </c>
      <c r="L87" s="29"/>
      <c r="M87" s="29"/>
      <c r="O87" s="30"/>
      <c r="P87" s="31"/>
      <c r="Q87" s="31"/>
    </row>
    <row r="88" spans="1:17" ht="15">
      <c r="A88" s="25" t="s">
        <v>88</v>
      </c>
      <c r="B88" s="25" t="s">
        <v>58</v>
      </c>
      <c r="C88" s="107">
        <v>30686866</v>
      </c>
      <c r="D88" s="26">
        <f t="shared" si="11"/>
        <v>4583.9409456717713</v>
      </c>
      <c r="E88" s="26">
        <f t="shared" si="11"/>
        <v>71206.938650065291</v>
      </c>
      <c r="F88" s="27">
        <f t="shared" si="9"/>
        <v>75790.87959573706</v>
      </c>
      <c r="G88" s="28"/>
      <c r="H88" s="27">
        <f t="shared" si="10"/>
        <v>75790.87959573706</v>
      </c>
      <c r="L88" s="29"/>
      <c r="M88" s="29"/>
      <c r="O88" s="30"/>
      <c r="P88" s="31"/>
      <c r="Q88" s="31"/>
    </row>
    <row r="89" spans="1:17" ht="15">
      <c r="A89" s="32" t="s">
        <v>89</v>
      </c>
      <c r="B89" s="25"/>
      <c r="C89" s="33">
        <f>SUM(C56:C88)</f>
        <v>895416944</v>
      </c>
      <c r="D89" s="33">
        <f t="shared" ref="D89:G89" si="12">SUM(D56:D88)</f>
        <v>133755.54196540915</v>
      </c>
      <c r="E89" s="33">
        <f t="shared" si="12"/>
        <v>2077758.5888906659</v>
      </c>
      <c r="F89" s="33">
        <f t="shared" si="12"/>
        <v>2211514.1308560753</v>
      </c>
      <c r="G89" s="34">
        <f t="shared" si="12"/>
        <v>148.13949909881018</v>
      </c>
      <c r="H89" s="33">
        <f>SUM(H56:H88)</f>
        <v>2211662.2703551739</v>
      </c>
      <c r="I89" s="35"/>
      <c r="J89" s="35"/>
      <c r="K89" s="35" t="s">
        <v>331</v>
      </c>
      <c r="L89" s="35"/>
      <c r="M89" s="35"/>
      <c r="O89" s="35"/>
      <c r="P89" s="31"/>
      <c r="Q89" s="36"/>
    </row>
    <row r="90" spans="1:17" ht="12.6" customHeight="1">
      <c r="A90" s="32"/>
      <c r="B90" s="25"/>
      <c r="C90" s="35"/>
      <c r="D90" s="35"/>
      <c r="E90" s="35"/>
      <c r="F90" s="35"/>
      <c r="G90" s="11"/>
      <c r="H90" s="35"/>
      <c r="I90" s="35"/>
      <c r="J90" s="35"/>
      <c r="K90" s="35"/>
      <c r="L90" s="35"/>
      <c r="M90" s="35"/>
      <c r="O90" s="35"/>
      <c r="P90" s="31"/>
      <c r="Q90" s="36"/>
    </row>
    <row r="91" spans="1:17" ht="15">
      <c r="A91" s="25" t="s">
        <v>90</v>
      </c>
      <c r="B91" s="25" t="s">
        <v>91</v>
      </c>
      <c r="C91" s="107">
        <v>233165401</v>
      </c>
      <c r="D91" s="26">
        <f>($C91/$C$212)*D$214</f>
        <v>34829.768173715674</v>
      </c>
      <c r="E91" s="26">
        <f t="shared" ref="D91:E118" si="13">($C91/$C$212)*E$214</f>
        <v>541045.61881049932</v>
      </c>
      <c r="F91" s="27">
        <f>D91+E91</f>
        <v>575875.386984215</v>
      </c>
      <c r="G91" s="28"/>
      <c r="H91" s="27">
        <f t="shared" ref="H91:H133" si="14">F91+G91</f>
        <v>575875.386984215</v>
      </c>
      <c r="L91" s="29"/>
      <c r="M91" s="29"/>
      <c r="O91" s="30"/>
      <c r="P91" s="31"/>
      <c r="Q91" s="31"/>
    </row>
    <row r="92" spans="1:17" ht="15">
      <c r="A92" s="25" t="s">
        <v>92</v>
      </c>
      <c r="B92" s="25" t="s">
        <v>91</v>
      </c>
      <c r="C92" s="107">
        <v>38382899</v>
      </c>
      <c r="D92" s="26">
        <f t="shared" si="13"/>
        <v>5733.5585308608606</v>
      </c>
      <c r="E92" s="26">
        <f t="shared" si="13"/>
        <v>89065.098218392595</v>
      </c>
      <c r="F92" s="27">
        <f t="shared" ref="F92:F133" si="15">D92+E92</f>
        <v>94798.656749253452</v>
      </c>
      <c r="G92" s="28"/>
      <c r="H92" s="27">
        <f t="shared" si="14"/>
        <v>94798.656749253452</v>
      </c>
      <c r="L92" s="29"/>
      <c r="M92" s="29"/>
      <c r="O92" s="30"/>
      <c r="P92" s="31"/>
      <c r="Q92" s="31"/>
    </row>
    <row r="93" spans="1:17" ht="15">
      <c r="A93" s="25" t="s">
        <v>93</v>
      </c>
      <c r="B93" s="25" t="s">
        <v>91</v>
      </c>
      <c r="C93" s="107">
        <v>135413112</v>
      </c>
      <c r="D93" s="26">
        <f t="shared" si="13"/>
        <v>20227.732238203713</v>
      </c>
      <c r="E93" s="26">
        <f t="shared" si="13"/>
        <v>314217.59258825646</v>
      </c>
      <c r="F93" s="27">
        <f t="shared" si="15"/>
        <v>334445.32482646016</v>
      </c>
      <c r="G93" s="28"/>
      <c r="H93" s="27">
        <f t="shared" si="14"/>
        <v>334445.32482646016</v>
      </c>
      <c r="L93" s="29"/>
      <c r="M93" s="29"/>
      <c r="O93" s="30"/>
      <c r="P93" s="31"/>
      <c r="Q93" s="31"/>
    </row>
    <row r="94" spans="1:17" ht="15">
      <c r="A94" s="25" t="s">
        <v>94</v>
      </c>
      <c r="B94" s="25" t="s">
        <v>91</v>
      </c>
      <c r="C94" s="107">
        <v>39385268</v>
      </c>
      <c r="D94" s="26">
        <f t="shared" si="13"/>
        <v>5883.2903510399574</v>
      </c>
      <c r="E94" s="26">
        <f t="shared" si="13"/>
        <v>91391.032313054704</v>
      </c>
      <c r="F94" s="27">
        <f t="shared" si="15"/>
        <v>97274.322664094667</v>
      </c>
      <c r="G94" s="28"/>
      <c r="H94" s="27">
        <f t="shared" si="14"/>
        <v>97274.322664094667</v>
      </c>
      <c r="L94" s="29"/>
      <c r="M94" s="29"/>
      <c r="O94" s="30"/>
      <c r="P94" s="31"/>
      <c r="Q94" s="31"/>
    </row>
    <row r="95" spans="1:17" ht="15">
      <c r="A95" s="25" t="s">
        <v>220</v>
      </c>
      <c r="B95" s="25" t="s">
        <v>37</v>
      </c>
      <c r="C95" s="107">
        <v>2468444</v>
      </c>
      <c r="D95" s="26">
        <f>($C95/$C$212)*D$214</f>
        <v>368.73108917990544</v>
      </c>
      <c r="E95" s="26">
        <f t="shared" si="13"/>
        <v>5727.868739320651</v>
      </c>
      <c r="F95" s="27">
        <f>D95+E95</f>
        <v>6096.5998285005562</v>
      </c>
      <c r="G95" s="28">
        <f>-F95</f>
        <v>-6096.5998285005562</v>
      </c>
      <c r="H95" s="27">
        <f t="shared" si="14"/>
        <v>0</v>
      </c>
      <c r="L95" s="29"/>
      <c r="M95" s="29"/>
      <c r="O95" s="30"/>
      <c r="P95" s="31"/>
      <c r="Q95" s="31"/>
    </row>
    <row r="96" spans="1:17" ht="15">
      <c r="A96" s="25" t="s">
        <v>95</v>
      </c>
      <c r="B96" s="25" t="s">
        <v>91</v>
      </c>
      <c r="C96" s="107">
        <v>24262208</v>
      </c>
      <c r="D96" s="26">
        <f t="shared" si="13"/>
        <v>3624.2387438197566</v>
      </c>
      <c r="E96" s="26">
        <f t="shared" si="13"/>
        <v>56298.924646496103</v>
      </c>
      <c r="F96" s="27">
        <f t="shared" si="15"/>
        <v>59923.163390315858</v>
      </c>
      <c r="G96" s="28"/>
      <c r="H96" s="27">
        <f t="shared" si="14"/>
        <v>59923.163390315858</v>
      </c>
      <c r="L96" s="29"/>
      <c r="M96" s="29"/>
      <c r="O96" s="30"/>
      <c r="P96" s="31"/>
      <c r="Q96" s="31"/>
    </row>
    <row r="97" spans="1:17" ht="15">
      <c r="A97" s="25" t="s">
        <v>96</v>
      </c>
      <c r="B97" s="25" t="s">
        <v>91</v>
      </c>
      <c r="C97" s="107">
        <v>30080739</v>
      </c>
      <c r="D97" s="26">
        <f t="shared" si="13"/>
        <v>4493.3989407118252</v>
      </c>
      <c r="E97" s="26">
        <f t="shared" si="13"/>
        <v>69800.459145017492</v>
      </c>
      <c r="F97" s="27">
        <f t="shared" si="15"/>
        <v>74293.858085729313</v>
      </c>
      <c r="G97" s="28"/>
      <c r="H97" s="27">
        <f t="shared" si="14"/>
        <v>74293.858085729313</v>
      </c>
      <c r="L97" s="29"/>
      <c r="M97" s="29"/>
      <c r="O97" s="30"/>
      <c r="P97" s="31"/>
      <c r="Q97" s="31"/>
    </row>
    <row r="98" spans="1:17" ht="15">
      <c r="A98" s="25" t="s">
        <v>97</v>
      </c>
      <c r="B98" s="25" t="s">
        <v>91</v>
      </c>
      <c r="C98" s="107">
        <v>30069483</v>
      </c>
      <c r="D98" s="26">
        <f t="shared" si="13"/>
        <v>4491.7175425760724</v>
      </c>
      <c r="E98" s="26">
        <f t="shared" si="13"/>
        <v>69774.340306376718</v>
      </c>
      <c r="F98" s="27">
        <f t="shared" si="15"/>
        <v>74266.057848952798</v>
      </c>
      <c r="G98" s="28"/>
      <c r="H98" s="27">
        <f t="shared" si="14"/>
        <v>74266.057848952798</v>
      </c>
      <c r="L98" s="29"/>
      <c r="M98" s="29"/>
      <c r="O98" s="30"/>
      <c r="P98" s="31"/>
      <c r="Q98" s="31"/>
    </row>
    <row r="99" spans="1:17" ht="15">
      <c r="A99" s="25" t="s">
        <v>98</v>
      </c>
      <c r="B99" s="25" t="s">
        <v>91</v>
      </c>
      <c r="C99" s="107">
        <v>27539977</v>
      </c>
      <c r="D99" s="26">
        <f t="shared" si="13"/>
        <v>4113.8651373900093</v>
      </c>
      <c r="E99" s="26">
        <f t="shared" si="13"/>
        <v>63904.781044216405</v>
      </c>
      <c r="F99" s="27">
        <f t="shared" si="15"/>
        <v>68018.646181606411</v>
      </c>
      <c r="G99" s="28"/>
      <c r="H99" s="27">
        <f t="shared" si="14"/>
        <v>68018.646181606411</v>
      </c>
      <c r="L99" s="29"/>
      <c r="M99" s="29"/>
      <c r="O99" s="30"/>
      <c r="P99" s="31"/>
      <c r="Q99" s="31"/>
    </row>
    <row r="100" spans="1:17" ht="15">
      <c r="A100" s="25" t="s">
        <v>99</v>
      </c>
      <c r="B100" s="25" t="s">
        <v>91</v>
      </c>
      <c r="C100" s="107">
        <v>178906420</v>
      </c>
      <c r="D100" s="26">
        <f t="shared" si="13"/>
        <v>26724.673157615736</v>
      </c>
      <c r="E100" s="26">
        <f t="shared" si="13"/>
        <v>415141.07283040287</v>
      </c>
      <c r="F100" s="27">
        <f t="shared" si="15"/>
        <v>441865.74598801864</v>
      </c>
      <c r="G100" s="28"/>
      <c r="H100" s="27">
        <f t="shared" si="14"/>
        <v>441865.74598801864</v>
      </c>
      <c r="L100" s="29"/>
      <c r="M100" s="29"/>
      <c r="O100" s="30"/>
      <c r="P100" s="31"/>
      <c r="Q100" s="31"/>
    </row>
    <row r="101" spans="1:17" ht="15">
      <c r="A101" s="25" t="s">
        <v>100</v>
      </c>
      <c r="B101" s="25" t="s">
        <v>91</v>
      </c>
      <c r="C101" s="107">
        <v>215089863</v>
      </c>
      <c r="D101" s="26">
        <f t="shared" si="13"/>
        <v>32129.681473651679</v>
      </c>
      <c r="E101" s="26">
        <f t="shared" si="13"/>
        <v>499102.47201170522</v>
      </c>
      <c r="F101" s="27">
        <f t="shared" si="15"/>
        <v>531232.15348535695</v>
      </c>
      <c r="G101" s="28"/>
      <c r="H101" s="27">
        <f t="shared" si="14"/>
        <v>531232.15348535695</v>
      </c>
      <c r="L101" s="29"/>
      <c r="M101" s="29"/>
      <c r="O101" s="30"/>
      <c r="P101" s="31"/>
      <c r="Q101" s="31"/>
    </row>
    <row r="102" spans="1:17" ht="15">
      <c r="A102" s="25" t="s">
        <v>101</v>
      </c>
      <c r="B102" s="25" t="s">
        <v>91</v>
      </c>
      <c r="C102" s="107">
        <v>12320369</v>
      </c>
      <c r="D102" s="26">
        <f t="shared" si="13"/>
        <v>1840.3913884488943</v>
      </c>
      <c r="E102" s="26">
        <f t="shared" si="13"/>
        <v>28588.639828165127</v>
      </c>
      <c r="F102" s="27">
        <f t="shared" si="15"/>
        <v>30429.031216614021</v>
      </c>
      <c r="G102" s="28"/>
      <c r="H102" s="27">
        <f t="shared" si="14"/>
        <v>30429.031216614021</v>
      </c>
      <c r="L102" s="29"/>
      <c r="M102" s="29"/>
      <c r="O102" s="30"/>
      <c r="P102" s="31"/>
      <c r="Q102" s="31"/>
    </row>
    <row r="103" spans="1:17" ht="15">
      <c r="A103" s="25" t="s">
        <v>102</v>
      </c>
      <c r="B103" s="25" t="s">
        <v>91</v>
      </c>
      <c r="C103" s="107">
        <v>69677004</v>
      </c>
      <c r="D103" s="26">
        <f t="shared" si="13"/>
        <v>10408.207589766116</v>
      </c>
      <c r="E103" s="26">
        <f t="shared" si="13"/>
        <v>161681.09669942682</v>
      </c>
      <c r="F103" s="27">
        <f t="shared" si="15"/>
        <v>172089.30428919295</v>
      </c>
      <c r="G103" s="28"/>
      <c r="H103" s="27">
        <f t="shared" si="14"/>
        <v>172089.30428919295</v>
      </c>
      <c r="L103" s="29"/>
      <c r="M103" s="29"/>
      <c r="O103" s="30"/>
      <c r="P103" s="31"/>
      <c r="Q103" s="31"/>
    </row>
    <row r="104" spans="1:17" ht="15">
      <c r="A104" s="25" t="s">
        <v>103</v>
      </c>
      <c r="B104" s="25" t="s">
        <v>91</v>
      </c>
      <c r="C104" s="107">
        <v>8881601</v>
      </c>
      <c r="D104" s="26">
        <f t="shared" si="13"/>
        <v>1326.7152952999288</v>
      </c>
      <c r="E104" s="26">
        <f t="shared" si="13"/>
        <v>20609.195397189094</v>
      </c>
      <c r="F104" s="27">
        <f t="shared" si="15"/>
        <v>21935.910692489022</v>
      </c>
      <c r="G104" s="28"/>
      <c r="H104" s="27">
        <f t="shared" si="14"/>
        <v>21935.910692489022</v>
      </c>
      <c r="L104" s="29"/>
      <c r="M104" s="29"/>
      <c r="O104" s="30"/>
      <c r="P104" s="31"/>
      <c r="Q104" s="31"/>
    </row>
    <row r="105" spans="1:17" ht="15">
      <c r="A105" s="25" t="s">
        <v>104</v>
      </c>
      <c r="B105" s="25" t="s">
        <v>91</v>
      </c>
      <c r="C105" s="107">
        <v>7877768</v>
      </c>
      <c r="D105" s="26">
        <f t="shared" si="13"/>
        <v>1176.7647858110638</v>
      </c>
      <c r="E105" s="26">
        <f t="shared" si="13"/>
        <v>18279.864182789064</v>
      </c>
      <c r="F105" s="27">
        <f t="shared" si="15"/>
        <v>19456.628968600129</v>
      </c>
      <c r="G105" s="28"/>
      <c r="H105" s="27">
        <f t="shared" si="14"/>
        <v>19456.628968600129</v>
      </c>
      <c r="L105" s="29"/>
      <c r="M105" s="29"/>
      <c r="O105" s="30"/>
      <c r="P105" s="31"/>
      <c r="Q105" s="31"/>
    </row>
    <row r="106" spans="1:17" ht="15">
      <c r="A106" s="25" t="s">
        <v>105</v>
      </c>
      <c r="B106" s="25" t="s">
        <v>91</v>
      </c>
      <c r="C106" s="107">
        <v>36808992</v>
      </c>
      <c r="D106" s="26">
        <f t="shared" si="13"/>
        <v>5498.4515394209584</v>
      </c>
      <c r="E106" s="26">
        <f t="shared" si="13"/>
        <v>85412.946213365169</v>
      </c>
      <c r="F106" s="27">
        <f t="shared" si="15"/>
        <v>90911.397752786128</v>
      </c>
      <c r="G106" s="28"/>
      <c r="H106" s="27">
        <f t="shared" si="14"/>
        <v>90911.397752786128</v>
      </c>
      <c r="L106" s="29"/>
      <c r="M106" s="29"/>
      <c r="O106" s="30"/>
      <c r="P106" s="31"/>
      <c r="Q106" s="31"/>
    </row>
    <row r="107" spans="1:17" ht="15">
      <c r="A107" s="25" t="s">
        <v>106</v>
      </c>
      <c r="B107" s="25" t="s">
        <v>91</v>
      </c>
      <c r="C107" s="107">
        <v>13693654</v>
      </c>
      <c r="D107" s="26">
        <f t="shared" si="13"/>
        <v>2045.5298780417013</v>
      </c>
      <c r="E107" s="26">
        <f t="shared" si="13"/>
        <v>31775.26112549979</v>
      </c>
      <c r="F107" s="27">
        <f t="shared" si="15"/>
        <v>33820.79100354149</v>
      </c>
      <c r="G107" s="28"/>
      <c r="H107" s="27">
        <f t="shared" si="14"/>
        <v>33820.79100354149</v>
      </c>
      <c r="L107" s="29"/>
      <c r="M107" s="29"/>
      <c r="O107" s="30"/>
      <c r="P107" s="31"/>
      <c r="Q107" s="31"/>
    </row>
    <row r="108" spans="1:17" ht="15">
      <c r="A108" s="25" t="s">
        <v>107</v>
      </c>
      <c r="B108" s="25" t="s">
        <v>91</v>
      </c>
      <c r="C108" s="107">
        <v>6289266</v>
      </c>
      <c r="D108" s="26">
        <f t="shared" si="13"/>
        <v>939.47762328096053</v>
      </c>
      <c r="E108" s="26">
        <f t="shared" si="13"/>
        <v>14593.845400046441</v>
      </c>
      <c r="F108" s="27">
        <f t="shared" si="15"/>
        <v>15533.323023327401</v>
      </c>
      <c r="G108" s="28"/>
      <c r="H108" s="27">
        <f t="shared" si="14"/>
        <v>15533.323023327401</v>
      </c>
      <c r="L108" s="29"/>
      <c r="M108" s="29"/>
      <c r="O108" s="30"/>
      <c r="P108" s="31"/>
      <c r="Q108" s="31"/>
    </row>
    <row r="109" spans="1:17" ht="15">
      <c r="A109" s="25" t="s">
        <v>213</v>
      </c>
      <c r="B109" s="25" t="s">
        <v>91</v>
      </c>
      <c r="C109" s="107">
        <v>1127562</v>
      </c>
      <c r="D109" s="26">
        <f t="shared" si="13"/>
        <v>168.43289310102745</v>
      </c>
      <c r="E109" s="26">
        <f t="shared" si="13"/>
        <v>2616.4365614313606</v>
      </c>
      <c r="F109" s="27">
        <f t="shared" si="15"/>
        <v>2784.8694545323879</v>
      </c>
      <c r="G109" s="28"/>
      <c r="H109" s="27">
        <f t="shared" si="14"/>
        <v>2784.8694545323879</v>
      </c>
      <c r="L109" s="29"/>
      <c r="M109" s="29"/>
      <c r="O109" s="30"/>
      <c r="P109" s="31"/>
      <c r="Q109" s="31"/>
    </row>
    <row r="110" spans="1:17" ht="15">
      <c r="A110" s="25" t="s">
        <v>108</v>
      </c>
      <c r="B110" s="25" t="s">
        <v>91</v>
      </c>
      <c r="C110" s="107">
        <v>178921269</v>
      </c>
      <c r="D110" s="26">
        <f t="shared" si="13"/>
        <v>26726.891270703669</v>
      </c>
      <c r="E110" s="26">
        <f t="shared" si="13"/>
        <v>415175.5289991108</v>
      </c>
      <c r="F110" s="27">
        <f t="shared" si="15"/>
        <v>441902.42026981449</v>
      </c>
      <c r="G110" s="28"/>
      <c r="H110" s="27">
        <f t="shared" si="14"/>
        <v>441902.42026981449</v>
      </c>
      <c r="L110" s="29"/>
      <c r="M110" s="29"/>
      <c r="O110" s="30"/>
      <c r="P110" s="31"/>
      <c r="Q110" s="31"/>
    </row>
    <row r="111" spans="1:17" ht="15">
      <c r="A111" s="25" t="s">
        <v>109</v>
      </c>
      <c r="B111" s="25" t="s">
        <v>91</v>
      </c>
      <c r="C111" s="107">
        <v>3941028</v>
      </c>
      <c r="D111" s="26">
        <f t="shared" si="13"/>
        <v>588.7026592171037</v>
      </c>
      <c r="E111" s="26">
        <f t="shared" si="13"/>
        <v>9144.9071082784885</v>
      </c>
      <c r="F111" s="27">
        <f t="shared" si="15"/>
        <v>9733.6097674955927</v>
      </c>
      <c r="G111" s="28"/>
      <c r="H111" s="27">
        <f t="shared" si="14"/>
        <v>9733.6097674955927</v>
      </c>
      <c r="L111" s="29"/>
      <c r="M111" s="29"/>
      <c r="O111" s="30"/>
      <c r="P111" s="31"/>
      <c r="Q111" s="31"/>
    </row>
    <row r="112" spans="1:17" ht="15">
      <c r="A112" s="25" t="s">
        <v>110</v>
      </c>
      <c r="B112" s="25" t="s">
        <v>91</v>
      </c>
      <c r="C112" s="107">
        <v>1760529</v>
      </c>
      <c r="D112" s="26">
        <f t="shared" si="13"/>
        <v>262.98420207337489</v>
      </c>
      <c r="E112" s="26">
        <f t="shared" si="13"/>
        <v>4085.1965950078052</v>
      </c>
      <c r="F112" s="27">
        <f t="shared" si="15"/>
        <v>4348.1807970811797</v>
      </c>
      <c r="G112" s="28"/>
      <c r="H112" s="27">
        <f t="shared" si="14"/>
        <v>4348.1807970811797</v>
      </c>
      <c r="L112" s="29"/>
      <c r="M112" s="29"/>
      <c r="O112" s="30"/>
      <c r="P112" s="31"/>
      <c r="Q112" s="31"/>
    </row>
    <row r="113" spans="1:17" ht="15">
      <c r="A113" s="25" t="s">
        <v>111</v>
      </c>
      <c r="B113" s="25" t="s">
        <v>91</v>
      </c>
      <c r="C113" s="107">
        <v>34825554</v>
      </c>
      <c r="D113" s="26">
        <f t="shared" si="13"/>
        <v>5202.169649266345</v>
      </c>
      <c r="E113" s="26">
        <f t="shared" si="13"/>
        <v>80810.50333170341</v>
      </c>
      <c r="F113" s="27">
        <f t="shared" si="15"/>
        <v>86012.672980969757</v>
      </c>
      <c r="G113" s="28"/>
      <c r="H113" s="27">
        <f t="shared" si="14"/>
        <v>86012.672980969757</v>
      </c>
      <c r="L113" s="29"/>
      <c r="M113" s="29"/>
      <c r="O113" s="30"/>
      <c r="P113" s="31"/>
      <c r="Q113" s="31"/>
    </row>
    <row r="114" spans="1:17" ht="15">
      <c r="A114" s="25" t="s">
        <v>112</v>
      </c>
      <c r="B114" s="25" t="s">
        <v>91</v>
      </c>
      <c r="C114" s="107">
        <v>773863671</v>
      </c>
      <c r="D114" s="26">
        <f t="shared" si="13"/>
        <v>115598.16397884255</v>
      </c>
      <c r="E114" s="26">
        <f t="shared" si="13"/>
        <v>1795701.8792473401</v>
      </c>
      <c r="F114" s="27">
        <f t="shared" si="15"/>
        <v>1911300.0432261827</v>
      </c>
      <c r="G114" s="28"/>
      <c r="H114" s="27">
        <f t="shared" si="14"/>
        <v>1911300.0432261827</v>
      </c>
      <c r="L114" s="29"/>
      <c r="M114" s="29"/>
      <c r="O114" s="30"/>
      <c r="P114" s="31"/>
      <c r="Q114" s="31"/>
    </row>
    <row r="115" spans="1:17" ht="15">
      <c r="A115" s="25" t="s">
        <v>113</v>
      </c>
      <c r="B115" s="25" t="s">
        <v>91</v>
      </c>
      <c r="C115" s="107">
        <v>166538488</v>
      </c>
      <c r="D115" s="26">
        <f t="shared" si="13"/>
        <v>24877.176906024451</v>
      </c>
      <c r="E115" s="26">
        <f t="shared" si="13"/>
        <v>386442.06605818385</v>
      </c>
      <c r="F115" s="27">
        <f t="shared" si="15"/>
        <v>411319.2429642083</v>
      </c>
      <c r="G115" s="28"/>
      <c r="H115" s="27">
        <f t="shared" si="14"/>
        <v>411319.2429642083</v>
      </c>
      <c r="L115" s="29"/>
      <c r="M115" s="29"/>
      <c r="O115" s="30"/>
      <c r="P115" s="31"/>
      <c r="Q115" s="31"/>
    </row>
    <row r="116" spans="1:17" ht="15">
      <c r="A116" s="25" t="s">
        <v>114</v>
      </c>
      <c r="B116" s="25" t="s">
        <v>91</v>
      </c>
      <c r="C116" s="107">
        <v>7935664</v>
      </c>
      <c r="D116" s="26">
        <f t="shared" si="13"/>
        <v>1185.4131712470548</v>
      </c>
      <c r="E116" s="26">
        <f t="shared" si="13"/>
        <v>18414.208202151753</v>
      </c>
      <c r="F116" s="27">
        <f t="shared" si="15"/>
        <v>19599.621373398808</v>
      </c>
      <c r="G116" s="28"/>
      <c r="H116" s="27">
        <f t="shared" si="14"/>
        <v>19599.621373398808</v>
      </c>
      <c r="L116" s="29"/>
      <c r="M116" s="29"/>
      <c r="O116" s="30"/>
      <c r="P116" s="31"/>
      <c r="Q116" s="31"/>
    </row>
    <row r="117" spans="1:17" ht="15">
      <c r="A117" s="25" t="s">
        <v>115</v>
      </c>
      <c r="B117" s="25" t="s">
        <v>91</v>
      </c>
      <c r="C117" s="107">
        <v>36893633</v>
      </c>
      <c r="D117" s="26">
        <f t="shared" si="13"/>
        <v>5511.0950379646865</v>
      </c>
      <c r="E117" s="26">
        <f t="shared" si="13"/>
        <v>85609.350319743447</v>
      </c>
      <c r="F117" s="27">
        <f t="shared" si="15"/>
        <v>91120.445357708129</v>
      </c>
      <c r="G117" s="28"/>
      <c r="H117" s="27">
        <f t="shared" si="14"/>
        <v>91120.445357708129</v>
      </c>
      <c r="L117" s="29"/>
      <c r="M117" s="29"/>
      <c r="O117" s="30"/>
      <c r="P117" s="31"/>
      <c r="Q117" s="31"/>
    </row>
    <row r="118" spans="1:17" ht="15">
      <c r="A118" s="25" t="s">
        <v>116</v>
      </c>
      <c r="B118" s="25" t="s">
        <v>91</v>
      </c>
      <c r="C118" s="107">
        <v>25352172</v>
      </c>
      <c r="D118" s="26">
        <f t="shared" si="13"/>
        <v>3787.0553249886575</v>
      </c>
      <c r="E118" s="26">
        <f t="shared" si="13"/>
        <v>58828.117418373804</v>
      </c>
      <c r="F118" s="27">
        <f t="shared" si="15"/>
        <v>62615.172743362462</v>
      </c>
      <c r="G118" s="28"/>
      <c r="H118" s="27">
        <f t="shared" si="14"/>
        <v>62615.172743362462</v>
      </c>
      <c r="L118" s="29"/>
      <c r="M118" s="29"/>
      <c r="O118" s="30"/>
      <c r="P118" s="31"/>
      <c r="Q118" s="31"/>
    </row>
    <row r="119" spans="1:17" ht="15">
      <c r="A119" s="25" t="s">
        <v>117</v>
      </c>
      <c r="B119" s="25" t="s">
        <v>91</v>
      </c>
      <c r="C119" s="107">
        <v>35423798</v>
      </c>
      <c r="D119" s="26">
        <f t="shared" ref="D119:E133" si="16">($C119/$C$212)*D$214</f>
        <v>5291.5341078950778</v>
      </c>
      <c r="E119" s="26">
        <f t="shared" si="16"/>
        <v>82198.690832042135</v>
      </c>
      <c r="F119" s="27">
        <f t="shared" si="15"/>
        <v>87490.224939937209</v>
      </c>
      <c r="G119" s="28"/>
      <c r="H119" s="27">
        <f t="shared" si="14"/>
        <v>87490.224939937209</v>
      </c>
      <c r="L119" s="29"/>
      <c r="M119" s="29"/>
      <c r="O119" s="30"/>
      <c r="P119" s="31"/>
      <c r="Q119" s="31"/>
    </row>
    <row r="120" spans="1:17" ht="15">
      <c r="A120" s="25" t="s">
        <v>118</v>
      </c>
      <c r="B120" s="25" t="s">
        <v>91</v>
      </c>
      <c r="C120" s="107">
        <v>63217317</v>
      </c>
      <c r="D120" s="26">
        <f t="shared" si="16"/>
        <v>9443.2728279196745</v>
      </c>
      <c r="E120" s="26">
        <f t="shared" si="16"/>
        <v>146691.80010890422</v>
      </c>
      <c r="F120" s="27">
        <f t="shared" si="15"/>
        <v>156135.07293682388</v>
      </c>
      <c r="G120" s="28"/>
      <c r="H120" s="27">
        <f t="shared" si="14"/>
        <v>156135.07293682388</v>
      </c>
      <c r="L120" s="29"/>
      <c r="M120" s="29"/>
      <c r="O120" s="30"/>
      <c r="P120" s="31"/>
      <c r="Q120" s="31"/>
    </row>
    <row r="121" spans="1:17" ht="15">
      <c r="A121" s="25" t="s">
        <v>119</v>
      </c>
      <c r="B121" s="25" t="s">
        <v>91</v>
      </c>
      <c r="C121" s="107">
        <v>4987645</v>
      </c>
      <c r="D121" s="26">
        <f t="shared" si="16"/>
        <v>745.0441546547986</v>
      </c>
      <c r="E121" s="26">
        <f t="shared" si="16"/>
        <v>11573.515898407641</v>
      </c>
      <c r="F121" s="27">
        <f t="shared" si="15"/>
        <v>12318.56005306244</v>
      </c>
      <c r="G121" s="28"/>
      <c r="H121" s="27">
        <f>F121+G121</f>
        <v>12318.56005306244</v>
      </c>
      <c r="L121" s="29"/>
      <c r="M121" s="29"/>
      <c r="O121" s="30"/>
      <c r="P121" s="31"/>
      <c r="Q121" s="31"/>
    </row>
    <row r="122" spans="1:17" ht="15">
      <c r="A122" s="25" t="s">
        <v>120</v>
      </c>
      <c r="B122" s="25" t="s">
        <v>91</v>
      </c>
      <c r="C122" s="107">
        <v>224026948</v>
      </c>
      <c r="D122" s="26">
        <f t="shared" si="16"/>
        <v>33464.684854787083</v>
      </c>
      <c r="E122" s="26">
        <f t="shared" si="16"/>
        <v>519840.41453426256</v>
      </c>
      <c r="F122" s="27">
        <f t="shared" si="15"/>
        <v>553305.09938904969</v>
      </c>
      <c r="G122" s="28"/>
      <c r="H122" s="27">
        <f t="shared" si="14"/>
        <v>553305.09938904969</v>
      </c>
      <c r="L122" s="29"/>
      <c r="M122" s="29"/>
      <c r="O122" s="30"/>
      <c r="P122" s="31"/>
      <c r="Q122" s="31"/>
    </row>
    <row r="123" spans="1:17" ht="15">
      <c r="A123" s="25" t="s">
        <v>121</v>
      </c>
      <c r="B123" s="25" t="s">
        <v>91</v>
      </c>
      <c r="C123" s="107">
        <v>56684825</v>
      </c>
      <c r="D123" s="26">
        <f t="shared" si="16"/>
        <v>8467.4626048726786</v>
      </c>
      <c r="E123" s="26">
        <f t="shared" si="16"/>
        <v>131533.56410409219</v>
      </c>
      <c r="F123" s="27">
        <f t="shared" si="15"/>
        <v>140001.02670896487</v>
      </c>
      <c r="G123" s="28"/>
      <c r="H123" s="27">
        <f t="shared" si="14"/>
        <v>140001.02670896487</v>
      </c>
      <c r="L123" s="29"/>
      <c r="M123" s="29"/>
      <c r="O123" s="30"/>
      <c r="P123" s="31"/>
      <c r="Q123" s="31"/>
    </row>
    <row r="124" spans="1:17" ht="15">
      <c r="A124" s="25" t="s">
        <v>122</v>
      </c>
      <c r="B124" s="25" t="s">
        <v>91</v>
      </c>
      <c r="C124" s="107">
        <v>18975827</v>
      </c>
      <c r="D124" s="26">
        <f t="shared" si="16"/>
        <v>2834.5700197369101</v>
      </c>
      <c r="E124" s="26">
        <f t="shared" si="16"/>
        <v>44032.210686593164</v>
      </c>
      <c r="F124" s="27">
        <f t="shared" si="15"/>
        <v>46866.780706330072</v>
      </c>
      <c r="G124" s="28"/>
      <c r="H124" s="27">
        <f t="shared" si="14"/>
        <v>46866.780706330072</v>
      </c>
      <c r="L124" s="29"/>
      <c r="M124" s="29"/>
      <c r="O124" s="30"/>
      <c r="P124" s="31"/>
      <c r="Q124" s="31"/>
    </row>
    <row r="125" spans="1:17" ht="15">
      <c r="A125" s="25" t="s">
        <v>123</v>
      </c>
      <c r="B125" s="25" t="s">
        <v>91</v>
      </c>
      <c r="C125" s="107">
        <v>49007848</v>
      </c>
      <c r="D125" s="26">
        <f t="shared" si="16"/>
        <v>7320.6915657812178</v>
      </c>
      <c r="E125" s="26">
        <f t="shared" si="16"/>
        <v>113719.62278284544</v>
      </c>
      <c r="F125" s="27">
        <f t="shared" si="15"/>
        <v>121040.31434862666</v>
      </c>
      <c r="G125" s="28"/>
      <c r="H125" s="27">
        <f t="shared" si="14"/>
        <v>121040.31434862666</v>
      </c>
      <c r="L125" s="29"/>
      <c r="M125" s="29"/>
      <c r="O125" s="30"/>
      <c r="P125" s="31"/>
      <c r="Q125" s="31"/>
    </row>
    <row r="126" spans="1:17" ht="15">
      <c r="A126" s="25" t="s">
        <v>124</v>
      </c>
      <c r="B126" s="25" t="s">
        <v>91</v>
      </c>
      <c r="C126" s="107">
        <v>34710591</v>
      </c>
      <c r="D126" s="26">
        <f t="shared" si="16"/>
        <v>5184.996712709798</v>
      </c>
      <c r="E126" s="26">
        <f t="shared" si="16"/>
        <v>80543.738935234011</v>
      </c>
      <c r="F126" s="27">
        <f t="shared" si="15"/>
        <v>85728.735647943802</v>
      </c>
      <c r="G126" s="37"/>
      <c r="H126" s="27">
        <f t="shared" si="14"/>
        <v>85728.735647943802</v>
      </c>
      <c r="L126" s="29"/>
      <c r="M126" s="29"/>
      <c r="O126" s="30"/>
      <c r="P126" s="31"/>
      <c r="Q126" s="31"/>
    </row>
    <row r="127" spans="1:17" ht="15">
      <c r="A127" s="25" t="s">
        <v>125</v>
      </c>
      <c r="B127" s="25" t="s">
        <v>91</v>
      </c>
      <c r="C127" s="107">
        <v>5763886</v>
      </c>
      <c r="D127" s="26">
        <f t="shared" si="16"/>
        <v>860.99743915146894</v>
      </c>
      <c r="E127" s="26">
        <f t="shared" si="16"/>
        <v>13374.734219778918</v>
      </c>
      <c r="F127" s="27">
        <f t="shared" si="15"/>
        <v>14235.731658930388</v>
      </c>
      <c r="G127" s="1"/>
      <c r="H127" s="27">
        <f t="shared" si="14"/>
        <v>14235.731658930388</v>
      </c>
      <c r="L127" s="29"/>
      <c r="M127" s="29"/>
      <c r="O127" s="30"/>
      <c r="P127" s="31"/>
      <c r="Q127" s="31"/>
    </row>
    <row r="128" spans="1:17" ht="15">
      <c r="A128" s="25" t="s">
        <v>221</v>
      </c>
      <c r="B128" s="25" t="s">
        <v>91</v>
      </c>
      <c r="C128" s="107">
        <v>10115148</v>
      </c>
      <c r="D128" s="26">
        <f t="shared" si="16"/>
        <v>1510.9800097777963</v>
      </c>
      <c r="E128" s="26">
        <f t="shared" si="16"/>
        <v>23471.563471888287</v>
      </c>
      <c r="F128" s="27">
        <f t="shared" si="15"/>
        <v>24982.543481666082</v>
      </c>
      <c r="G128" s="28">
        <f>-G151</f>
        <v>15550.61419760534</v>
      </c>
      <c r="H128" s="27">
        <f t="shared" si="14"/>
        <v>40533.157679271419</v>
      </c>
      <c r="L128" s="29"/>
      <c r="M128" s="29"/>
      <c r="O128" s="30"/>
      <c r="P128" s="31"/>
      <c r="Q128" s="31"/>
    </row>
    <row r="129" spans="1:17" ht="15">
      <c r="A129" s="25" t="s">
        <v>211</v>
      </c>
      <c r="B129" s="25" t="s">
        <v>91</v>
      </c>
      <c r="C129" s="107">
        <v>3556107</v>
      </c>
      <c r="D129" s="26">
        <f t="shared" si="16"/>
        <v>531.20395170005315</v>
      </c>
      <c r="E129" s="26">
        <f t="shared" si="16"/>
        <v>8251.7221857086261</v>
      </c>
      <c r="F129" s="27">
        <f t="shared" si="15"/>
        <v>8782.92613740868</v>
      </c>
      <c r="G129" s="28"/>
      <c r="H129" s="27">
        <f t="shared" si="14"/>
        <v>8782.92613740868</v>
      </c>
      <c r="L129" s="29"/>
      <c r="M129" s="29"/>
      <c r="O129" s="30"/>
      <c r="P129" s="31"/>
      <c r="Q129" s="31"/>
    </row>
    <row r="130" spans="1:17" ht="15">
      <c r="A130" s="25" t="s">
        <v>212</v>
      </c>
      <c r="B130" s="25" t="s">
        <v>91</v>
      </c>
      <c r="C130" s="107">
        <v>121313214</v>
      </c>
      <c r="D130" s="26">
        <f t="shared" si="16"/>
        <v>18121.518466748672</v>
      </c>
      <c r="E130" s="26">
        <f t="shared" si="16"/>
        <v>281499.66786247387</v>
      </c>
      <c r="F130" s="27">
        <f t="shared" si="15"/>
        <v>299621.18632922252</v>
      </c>
      <c r="G130" s="28"/>
      <c r="H130" s="27">
        <f t="shared" si="14"/>
        <v>299621.18632922252</v>
      </c>
      <c r="L130" s="29"/>
      <c r="M130" s="29"/>
      <c r="O130" s="30"/>
      <c r="P130" s="31"/>
      <c r="Q130" s="31"/>
    </row>
    <row r="131" spans="1:17" ht="15">
      <c r="A131" s="25" t="s">
        <v>126</v>
      </c>
      <c r="B131" s="25" t="s">
        <v>91</v>
      </c>
      <c r="C131" s="107">
        <v>12708704</v>
      </c>
      <c r="D131" s="26">
        <f t="shared" si="16"/>
        <v>1898.400072266181</v>
      </c>
      <c r="E131" s="26">
        <f t="shared" si="16"/>
        <v>29489.746722582855</v>
      </c>
      <c r="F131" s="27">
        <f t="shared" si="15"/>
        <v>31388.146794849035</v>
      </c>
      <c r="G131" s="28"/>
      <c r="H131" s="27">
        <f t="shared" si="14"/>
        <v>31388.146794849035</v>
      </c>
      <c r="L131" s="29"/>
      <c r="M131" s="29"/>
      <c r="O131" s="30"/>
      <c r="P131" s="31"/>
      <c r="Q131" s="31"/>
    </row>
    <row r="132" spans="1:17" ht="15">
      <c r="A132" s="25" t="s">
        <v>127</v>
      </c>
      <c r="B132" s="25" t="s">
        <v>91</v>
      </c>
      <c r="C132" s="107">
        <v>46407966</v>
      </c>
      <c r="D132" s="26">
        <f t="shared" si="16"/>
        <v>6932.3265384201623</v>
      </c>
      <c r="E132" s="26">
        <f t="shared" si="16"/>
        <v>107686.7604478188</v>
      </c>
      <c r="F132" s="27">
        <f t="shared" si="15"/>
        <v>114619.08698623897</v>
      </c>
      <c r="G132" s="36"/>
      <c r="H132" s="27">
        <f t="shared" si="14"/>
        <v>114619.08698623897</v>
      </c>
      <c r="L132" s="29"/>
      <c r="M132" s="29"/>
      <c r="O132" s="30"/>
      <c r="P132" s="31"/>
      <c r="Q132" s="31"/>
    </row>
    <row r="133" spans="1:17" ht="15">
      <c r="A133" s="25" t="s">
        <v>128</v>
      </c>
      <c r="B133" s="25" t="s">
        <v>91</v>
      </c>
      <c r="C133" s="107">
        <v>6703243</v>
      </c>
      <c r="D133" s="26">
        <f t="shared" si="16"/>
        <v>1001.3166563339403</v>
      </c>
      <c r="E133" s="26">
        <f t="shared" si="16"/>
        <v>15554.452939491428</v>
      </c>
      <c r="F133" s="27">
        <f t="shared" si="15"/>
        <v>16555.769595825368</v>
      </c>
      <c r="G133" s="36"/>
      <c r="H133" s="27">
        <f t="shared" si="14"/>
        <v>16555.769595825368</v>
      </c>
      <c r="L133" s="29"/>
      <c r="M133" s="29"/>
      <c r="O133" s="30"/>
      <c r="P133" s="31"/>
      <c r="Q133" s="31"/>
    </row>
    <row r="134" spans="1:17" ht="15">
      <c r="B134" s="38"/>
      <c r="C134" s="35"/>
      <c r="D134" s="35"/>
      <c r="E134" s="35"/>
      <c r="F134" s="35"/>
      <c r="G134" s="11"/>
      <c r="H134" s="35"/>
      <c r="I134" s="35"/>
      <c r="J134" s="35"/>
      <c r="K134" s="35"/>
      <c r="L134" s="35"/>
      <c r="M134" s="35"/>
      <c r="O134" s="35"/>
      <c r="P134" s="31"/>
      <c r="Q134" s="36"/>
    </row>
    <row r="135" spans="1:17" ht="15">
      <c r="A135" s="32" t="s">
        <v>129</v>
      </c>
      <c r="B135" s="38"/>
      <c r="C135" s="33">
        <f>SUM(C91:C133)</f>
        <v>3035075105</v>
      </c>
      <c r="D135" s="33">
        <f>SUM(D91:D133)</f>
        <v>453373.27855501923</v>
      </c>
      <c r="E135" s="33">
        <f>SUM(E91:E133)</f>
        <v>7042700.5090736691</v>
      </c>
      <c r="F135" s="33">
        <f>SUM(F91:F133)</f>
        <v>7496073.7876286879</v>
      </c>
      <c r="G135" s="34">
        <f>SUM(G91:G132)</f>
        <v>9454.0143691047851</v>
      </c>
      <c r="H135" s="33">
        <f>SUM(H91:H133)</f>
        <v>7505527.801997792</v>
      </c>
      <c r="I135" s="35"/>
      <c r="J135" s="35"/>
      <c r="K135" s="35" t="s">
        <v>284</v>
      </c>
      <c r="L135" s="35"/>
      <c r="M135" s="35"/>
      <c r="O135" s="35"/>
      <c r="P135" s="31"/>
      <c r="Q135" s="36"/>
    </row>
    <row r="136" spans="1:17" ht="15">
      <c r="A136" s="38"/>
      <c r="B136" s="38"/>
      <c r="C136" s="35"/>
      <c r="D136" s="35"/>
      <c r="E136" s="35"/>
      <c r="F136" s="35"/>
      <c r="G136" s="11"/>
      <c r="H136" s="35"/>
      <c r="I136" s="35"/>
      <c r="J136" s="35"/>
      <c r="K136" s="35"/>
      <c r="L136" s="35"/>
      <c r="M136" s="35"/>
      <c r="O136" s="35"/>
      <c r="P136" s="31"/>
      <c r="Q136" s="36"/>
    </row>
    <row r="137" spans="1:17" ht="12" customHeight="1">
      <c r="A137" s="25" t="s">
        <v>130</v>
      </c>
      <c r="B137" s="25" t="s">
        <v>131</v>
      </c>
      <c r="C137" s="107">
        <v>24264137</v>
      </c>
      <c r="D137" s="26">
        <f t="shared" ref="D137:E155" si="17">($C137/$C$212)*D$214</f>
        <v>3624.5268938734052</v>
      </c>
      <c r="E137" s="26">
        <f t="shared" si="17"/>
        <v>56303.400769429478</v>
      </c>
      <c r="F137" s="27">
        <f t="shared" ref="F137:F152" si="18">D137+E137</f>
        <v>59927.927663302886</v>
      </c>
      <c r="G137" s="28"/>
      <c r="H137" s="27">
        <f t="shared" ref="H137:H155" si="19">F137+G137</f>
        <v>59927.927663302886</v>
      </c>
      <c r="I137" s="35"/>
      <c r="J137" s="35"/>
      <c r="K137" s="35"/>
      <c r="L137" s="35"/>
      <c r="M137" s="35"/>
      <c r="O137" s="35"/>
      <c r="P137" s="31"/>
      <c r="Q137" s="36"/>
    </row>
    <row r="138" spans="1:17" ht="15">
      <c r="A138" s="25" t="s">
        <v>222</v>
      </c>
      <c r="B138" s="25" t="s">
        <v>16</v>
      </c>
      <c r="C138" s="107">
        <v>1502720</v>
      </c>
      <c r="D138" s="26">
        <f>($C138/$C$212)*D$214</f>
        <v>224.47322375246412</v>
      </c>
      <c r="E138" s="26">
        <f>($C138/$C$212)*E$214</f>
        <v>3486.9670577707775</v>
      </c>
      <c r="F138" s="27">
        <f>D138+E138</f>
        <v>3711.4402815232415</v>
      </c>
      <c r="G138" s="28">
        <f>-F138</f>
        <v>-3711.4402815232415</v>
      </c>
      <c r="H138" s="27">
        <f>F138+G138</f>
        <v>0</v>
      </c>
      <c r="L138" s="29"/>
      <c r="M138" s="29"/>
      <c r="O138" s="30"/>
      <c r="P138" s="31"/>
      <c r="Q138" s="31"/>
    </row>
    <row r="139" spans="1:17" ht="15">
      <c r="A139" s="25" t="s">
        <v>132</v>
      </c>
      <c r="B139" s="25" t="s">
        <v>131</v>
      </c>
      <c r="C139" s="107">
        <v>6971991</v>
      </c>
      <c r="D139" s="26">
        <f t="shared" si="17"/>
        <v>1041.4616799824091</v>
      </c>
      <c r="E139" s="26">
        <f t="shared" si="17"/>
        <v>16178.065736846744</v>
      </c>
      <c r="F139" s="27">
        <f t="shared" si="18"/>
        <v>17219.527416829154</v>
      </c>
      <c r="G139" s="28"/>
      <c r="H139" s="27">
        <f t="shared" si="19"/>
        <v>17219.527416829154</v>
      </c>
      <c r="L139" s="29"/>
      <c r="M139" s="29"/>
      <c r="O139" s="30"/>
      <c r="P139" s="31"/>
      <c r="Q139" s="31"/>
    </row>
    <row r="140" spans="1:17" ht="15">
      <c r="A140" s="25" t="s">
        <v>133</v>
      </c>
      <c r="B140" s="25" t="s">
        <v>131</v>
      </c>
      <c r="C140" s="107">
        <v>2093110</v>
      </c>
      <c r="D140" s="26">
        <f t="shared" si="17"/>
        <v>312.66446801035471</v>
      </c>
      <c r="E140" s="26">
        <f t="shared" si="17"/>
        <v>4856.9298460728496</v>
      </c>
      <c r="F140" s="27">
        <f t="shared" si="18"/>
        <v>5169.5943140832042</v>
      </c>
      <c r="G140" s="28"/>
      <c r="H140" s="27">
        <f t="shared" si="19"/>
        <v>5169.5943140832042</v>
      </c>
      <c r="L140" s="29"/>
      <c r="M140" s="29"/>
      <c r="O140" s="30"/>
      <c r="P140" s="31"/>
      <c r="Q140" s="31"/>
    </row>
    <row r="141" spans="1:17" ht="15">
      <c r="A141" s="25" t="s">
        <v>134</v>
      </c>
      <c r="B141" s="25" t="s">
        <v>131</v>
      </c>
      <c r="C141" s="107">
        <v>3637639</v>
      </c>
      <c r="D141" s="26">
        <f t="shared" si="17"/>
        <v>543.3830342164141</v>
      </c>
      <c r="E141" s="26">
        <f t="shared" si="17"/>
        <v>8440.9120535177772</v>
      </c>
      <c r="F141" s="27">
        <f t="shared" si="18"/>
        <v>8984.2950877341918</v>
      </c>
      <c r="G141" s="28"/>
      <c r="H141" s="27">
        <f t="shared" si="19"/>
        <v>8984.2950877341918</v>
      </c>
      <c r="L141" s="29"/>
      <c r="M141" s="29"/>
      <c r="O141" s="30"/>
      <c r="P141" s="31"/>
      <c r="Q141" s="31"/>
    </row>
    <row r="142" spans="1:17" ht="15">
      <c r="A142" s="25" t="s">
        <v>135</v>
      </c>
      <c r="B142" s="25" t="s">
        <v>131</v>
      </c>
      <c r="C142" s="107">
        <v>20116911</v>
      </c>
      <c r="D142" s="26">
        <f t="shared" si="17"/>
        <v>3005.0228013944093</v>
      </c>
      <c r="E142" s="26">
        <f t="shared" si="17"/>
        <v>46680.024196860752</v>
      </c>
      <c r="F142" s="27">
        <f t="shared" si="18"/>
        <v>49685.046998255159</v>
      </c>
      <c r="G142" s="28"/>
      <c r="H142" s="27">
        <f t="shared" si="19"/>
        <v>49685.046998255159</v>
      </c>
      <c r="L142" s="29"/>
      <c r="M142" s="29"/>
      <c r="O142" s="30"/>
      <c r="P142" s="31"/>
      <c r="Q142" s="31"/>
    </row>
    <row r="143" spans="1:17" ht="15">
      <c r="A143" s="25" t="s">
        <v>136</v>
      </c>
      <c r="B143" s="25" t="s">
        <v>131</v>
      </c>
      <c r="C143" s="107">
        <v>68655097</v>
      </c>
      <c r="D143" s="26">
        <f t="shared" si="17"/>
        <v>10255.557223320464</v>
      </c>
      <c r="E143" s="26">
        <f t="shared" si="17"/>
        <v>159309.82590706009</v>
      </c>
      <c r="F143" s="27">
        <f t="shared" si="18"/>
        <v>169565.38313038056</v>
      </c>
      <c r="G143" s="28"/>
      <c r="H143" s="27">
        <f t="shared" si="19"/>
        <v>169565.38313038056</v>
      </c>
      <c r="L143" s="29"/>
      <c r="M143" s="29"/>
      <c r="O143" s="30"/>
      <c r="P143" s="31"/>
      <c r="Q143" s="31"/>
    </row>
    <row r="144" spans="1:17" ht="15">
      <c r="A144" s="25" t="s">
        <v>137</v>
      </c>
      <c r="B144" s="25" t="s">
        <v>131</v>
      </c>
      <c r="C144" s="107">
        <v>20860029</v>
      </c>
      <c r="D144" s="26">
        <f t="shared" si="17"/>
        <v>3116.0282402575931</v>
      </c>
      <c r="E144" s="26">
        <f t="shared" si="17"/>
        <v>48404.38268416145</v>
      </c>
      <c r="F144" s="27">
        <f t="shared" si="18"/>
        <v>51520.41092441904</v>
      </c>
      <c r="G144" s="28"/>
      <c r="H144" s="27">
        <f t="shared" si="19"/>
        <v>51520.41092441904</v>
      </c>
      <c r="L144" s="29"/>
      <c r="M144" s="29"/>
      <c r="O144" s="30"/>
      <c r="P144" s="31"/>
      <c r="Q144" s="31"/>
    </row>
    <row r="145" spans="1:17" ht="15">
      <c r="A145" s="25" t="s">
        <v>138</v>
      </c>
      <c r="B145" s="25" t="s">
        <v>131</v>
      </c>
      <c r="C145" s="107">
        <v>40730908</v>
      </c>
      <c r="D145" s="26">
        <f t="shared" si="17"/>
        <v>6084.2992873755793</v>
      </c>
      <c r="E145" s="26">
        <f t="shared" si="17"/>
        <v>94513.50513009225</v>
      </c>
      <c r="F145" s="27">
        <f t="shared" si="18"/>
        <v>100597.80441746782</v>
      </c>
      <c r="G145" s="28"/>
      <c r="H145" s="27">
        <f t="shared" si="19"/>
        <v>100597.80441746782</v>
      </c>
      <c r="L145" s="29"/>
      <c r="M145" s="29"/>
      <c r="O145" s="30"/>
      <c r="P145" s="31"/>
      <c r="Q145" s="31"/>
    </row>
    <row r="146" spans="1:17" ht="15">
      <c r="A146" s="25" t="s">
        <v>139</v>
      </c>
      <c r="B146" s="25" t="s">
        <v>131</v>
      </c>
      <c r="C146" s="107">
        <v>24988923</v>
      </c>
      <c r="D146" s="26">
        <f t="shared" si="17"/>
        <v>3732.7939362702946</v>
      </c>
      <c r="E146" s="26">
        <f t="shared" si="17"/>
        <v>57985.221006022759</v>
      </c>
      <c r="F146" s="27">
        <f t="shared" si="18"/>
        <v>61718.014942293055</v>
      </c>
      <c r="G146" s="28"/>
      <c r="H146" s="27">
        <f t="shared" si="19"/>
        <v>61718.014942293055</v>
      </c>
      <c r="L146" s="29"/>
      <c r="M146" s="29"/>
      <c r="O146" s="30"/>
      <c r="P146" s="31"/>
      <c r="Q146" s="31"/>
    </row>
    <row r="147" spans="1:17" ht="15">
      <c r="A147" s="25" t="s">
        <v>140</v>
      </c>
      <c r="B147" s="25" t="s">
        <v>131</v>
      </c>
      <c r="C147" s="107">
        <v>16266022</v>
      </c>
      <c r="D147" s="26">
        <f t="shared" si="17"/>
        <v>2429.7849206562128</v>
      </c>
      <c r="E147" s="26">
        <f t="shared" si="17"/>
        <v>37744.278957473609</v>
      </c>
      <c r="F147" s="27">
        <f t="shared" si="18"/>
        <v>40174.063878129818</v>
      </c>
      <c r="G147" s="28"/>
      <c r="H147" s="27">
        <f t="shared" si="19"/>
        <v>40174.063878129818</v>
      </c>
      <c r="L147" s="29"/>
      <c r="M147" s="29"/>
      <c r="O147" s="30"/>
      <c r="P147" s="31"/>
      <c r="Q147" s="31"/>
    </row>
    <row r="148" spans="1:17" ht="15">
      <c r="A148" s="25" t="s">
        <v>141</v>
      </c>
      <c r="B148" s="25" t="s">
        <v>131</v>
      </c>
      <c r="C148" s="107">
        <v>87612000</v>
      </c>
      <c r="D148" s="26">
        <f t="shared" si="17"/>
        <v>13087.300414848332</v>
      </c>
      <c r="E148" s="26">
        <f t="shared" si="17"/>
        <v>203298.12464425399</v>
      </c>
      <c r="F148" s="27">
        <f t="shared" si="18"/>
        <v>216385.42505910233</v>
      </c>
      <c r="G148" s="28"/>
      <c r="H148" s="27">
        <f t="shared" si="19"/>
        <v>216385.42505910233</v>
      </c>
      <c r="L148" s="29"/>
      <c r="M148" s="29"/>
      <c r="O148" s="30"/>
      <c r="P148" s="31"/>
      <c r="Q148" s="31"/>
    </row>
    <row r="149" spans="1:17" ht="15">
      <c r="A149" s="25" t="s">
        <v>142</v>
      </c>
      <c r="B149" s="25" t="s">
        <v>131</v>
      </c>
      <c r="C149" s="107">
        <v>57030177</v>
      </c>
      <c r="D149" s="26">
        <f t="shared" si="17"/>
        <v>8519.0505765303133</v>
      </c>
      <c r="E149" s="26">
        <f t="shared" si="17"/>
        <v>132334.93165582189</v>
      </c>
      <c r="F149" s="27">
        <f t="shared" si="18"/>
        <v>140853.98223235219</v>
      </c>
      <c r="G149" s="28"/>
      <c r="H149" s="27">
        <f t="shared" si="19"/>
        <v>140853.98223235219</v>
      </c>
      <c r="L149" s="29"/>
      <c r="M149" s="29"/>
      <c r="O149" s="30"/>
      <c r="P149" s="31"/>
      <c r="Q149" s="31"/>
    </row>
    <row r="150" spans="1:17" ht="15">
      <c r="A150" s="25" t="s">
        <v>223</v>
      </c>
      <c r="B150" s="25" t="s">
        <v>16</v>
      </c>
      <c r="C150" s="107">
        <v>220653</v>
      </c>
      <c r="D150" s="26">
        <f t="shared" si="17"/>
        <v>32.960691439957188</v>
      </c>
      <c r="E150" s="26">
        <f t="shared" si="17"/>
        <v>512.01138082829493</v>
      </c>
      <c r="F150" s="27">
        <f t="shared" si="18"/>
        <v>544.97207226825208</v>
      </c>
      <c r="G150" s="28">
        <f>-F150</f>
        <v>-544.97207226825208</v>
      </c>
      <c r="H150" s="27">
        <f t="shared" si="19"/>
        <v>0</v>
      </c>
      <c r="L150" s="29"/>
      <c r="M150" s="29"/>
      <c r="O150" s="30"/>
      <c r="P150" s="31"/>
      <c r="Q150" s="31"/>
    </row>
    <row r="151" spans="1:17" ht="15">
      <c r="A151" s="25" t="s">
        <v>224</v>
      </c>
      <c r="B151" s="25" t="s">
        <v>91</v>
      </c>
      <c r="C151" s="107">
        <v>6296267</v>
      </c>
      <c r="D151" s="26">
        <f t="shared" si="17"/>
        <v>940.52341826571558</v>
      </c>
      <c r="E151" s="26">
        <f t="shared" si="17"/>
        <v>14610.090779339625</v>
      </c>
      <c r="F151" s="27">
        <f t="shared" si="18"/>
        <v>15550.61419760534</v>
      </c>
      <c r="G151" s="28">
        <f>-F151</f>
        <v>-15550.61419760534</v>
      </c>
      <c r="H151" s="27">
        <f>F151+G151</f>
        <v>0</v>
      </c>
      <c r="L151" s="29"/>
      <c r="M151" s="29"/>
      <c r="O151" s="30"/>
      <c r="P151" s="31"/>
      <c r="Q151" s="31"/>
    </row>
    <row r="152" spans="1:17" ht="15">
      <c r="A152" s="25" t="s">
        <v>143</v>
      </c>
      <c r="B152" s="25" t="s">
        <v>131</v>
      </c>
      <c r="C152" s="107">
        <v>411722560</v>
      </c>
      <c r="D152" s="26">
        <f t="shared" si="17"/>
        <v>61502.269441291348</v>
      </c>
      <c r="E152" s="26">
        <f t="shared" si="17"/>
        <v>955376.25350101979</v>
      </c>
      <c r="F152" s="27">
        <f t="shared" si="18"/>
        <v>1016878.5229423111</v>
      </c>
      <c r="G152" s="28"/>
      <c r="H152" s="27">
        <f t="shared" si="19"/>
        <v>1016878.5229423111</v>
      </c>
      <c r="L152" s="29"/>
      <c r="M152" s="29"/>
      <c r="O152" s="30"/>
      <c r="P152" s="31"/>
      <c r="Q152" s="31"/>
    </row>
    <row r="153" spans="1:17" ht="15">
      <c r="A153" s="25" t="s">
        <v>144</v>
      </c>
      <c r="B153" s="25" t="s">
        <v>131</v>
      </c>
      <c r="C153" s="107">
        <v>31701464</v>
      </c>
      <c r="D153" s="26">
        <f t="shared" si="17"/>
        <v>4735.4995087259676</v>
      </c>
      <c r="E153" s="26">
        <f t="shared" si="17"/>
        <v>73561.249368549179</v>
      </c>
      <c r="F153" s="27">
        <f>D153+E153</f>
        <v>78296.748877275153</v>
      </c>
      <c r="G153" s="28"/>
      <c r="H153" s="27">
        <f t="shared" si="19"/>
        <v>78296.748877275153</v>
      </c>
      <c r="L153" s="29"/>
      <c r="M153" s="29"/>
      <c r="O153" s="30"/>
      <c r="P153" s="31"/>
      <c r="Q153" s="31"/>
    </row>
    <row r="154" spans="1:17" ht="15">
      <c r="A154" s="25" t="s">
        <v>225</v>
      </c>
      <c r="B154" s="25" t="s">
        <v>131</v>
      </c>
      <c r="C154" s="107">
        <v>46394418</v>
      </c>
      <c r="D154" s="26">
        <f t="shared" si="17"/>
        <v>6930.3027660371527</v>
      </c>
      <c r="E154" s="26">
        <f t="shared" si="17"/>
        <v>107655.32316762113</v>
      </c>
      <c r="F154" s="27">
        <f>D154+E154</f>
        <v>114585.62593365829</v>
      </c>
      <c r="G154" s="28">
        <f>-G207</f>
        <v>1652.8717712970597</v>
      </c>
      <c r="H154" s="27">
        <f>F154+G154</f>
        <v>116238.49770495534</v>
      </c>
      <c r="L154" s="29"/>
      <c r="M154" s="29"/>
      <c r="O154" s="30"/>
      <c r="P154" s="31"/>
      <c r="Q154" s="31"/>
    </row>
    <row r="155" spans="1:17" ht="15">
      <c r="A155" s="25" t="s">
        <v>214</v>
      </c>
      <c r="B155" s="25" t="s">
        <v>131</v>
      </c>
      <c r="C155" s="107">
        <v>25246853</v>
      </c>
      <c r="D155" s="26">
        <f t="shared" si="17"/>
        <v>3771.3229893224088</v>
      </c>
      <c r="E155" s="26">
        <f t="shared" si="17"/>
        <v>58583.731316134297</v>
      </c>
      <c r="F155" s="27">
        <f>D155+E155</f>
        <v>62355.05430545671</v>
      </c>
      <c r="G155" s="36"/>
      <c r="H155" s="27">
        <f t="shared" si="19"/>
        <v>62355.05430545671</v>
      </c>
      <c r="L155" s="29"/>
      <c r="M155" s="29"/>
      <c r="O155" s="30"/>
      <c r="P155" s="31"/>
      <c r="Q155" s="31"/>
    </row>
    <row r="156" spans="1:17" ht="15">
      <c r="A156" s="32" t="s">
        <v>34</v>
      </c>
      <c r="C156" s="33">
        <f>SUM(C137:C155)</f>
        <v>896311879</v>
      </c>
      <c r="D156" s="33">
        <f>SUM(D137:D155)</f>
        <v>133889.22551557081</v>
      </c>
      <c r="E156" s="33">
        <f>SUM(E137:E155)</f>
        <v>2079835.2291588767</v>
      </c>
      <c r="F156" s="33">
        <f>SUM(F137:F155)</f>
        <v>2213724.4546744474</v>
      </c>
      <c r="G156" s="34">
        <f>SUM(G137:G154)</f>
        <v>-18154.154780099772</v>
      </c>
      <c r="H156" s="33">
        <f>SUM(H137:H155)</f>
        <v>2195570.2998943478</v>
      </c>
      <c r="K156" s="35" t="s">
        <v>284</v>
      </c>
      <c r="L156" s="29"/>
      <c r="M156" s="29"/>
      <c r="O156" s="30"/>
      <c r="P156" s="31"/>
      <c r="Q156" s="31"/>
    </row>
    <row r="157" spans="1:17" ht="15">
      <c r="B157" s="25"/>
      <c r="C157" s="35"/>
      <c r="D157" s="35"/>
      <c r="E157" s="35"/>
      <c r="F157" s="35"/>
      <c r="G157" s="11"/>
      <c r="H157" s="35"/>
      <c r="I157" s="35"/>
      <c r="J157" s="35"/>
      <c r="K157" s="35"/>
      <c r="L157" s="35"/>
      <c r="M157" s="35"/>
      <c r="O157" s="35"/>
      <c r="P157" s="31"/>
      <c r="Q157" s="36"/>
    </row>
    <row r="158" spans="1:17" ht="12.6" customHeight="1">
      <c r="A158" s="25" t="s">
        <v>145</v>
      </c>
      <c r="B158" s="25" t="s">
        <v>147</v>
      </c>
      <c r="C158" s="107">
        <v>10377206</v>
      </c>
      <c r="D158" s="40">
        <f t="shared" ref="D158:E174" si="20">($C158/$C$212)*D$214</f>
        <v>1550.1256949820413</v>
      </c>
      <c r="E158" s="40">
        <f t="shared" si="20"/>
        <v>24079.65254585103</v>
      </c>
      <c r="F158" s="41">
        <f t="shared" ref="F158:F174" si="21">D158+E158</f>
        <v>25629.778240833071</v>
      </c>
      <c r="G158" s="42"/>
      <c r="H158" s="41">
        <f t="shared" ref="H158:H174" si="22">F158+G158</f>
        <v>25629.778240833071</v>
      </c>
      <c r="I158" s="35"/>
      <c r="J158" s="35"/>
      <c r="K158" s="35"/>
      <c r="L158" s="35"/>
      <c r="M158" s="35"/>
      <c r="O158" s="35"/>
      <c r="P158" s="31"/>
      <c r="Q158" s="36"/>
    </row>
    <row r="159" spans="1:17">
      <c r="A159" s="25" t="s">
        <v>146</v>
      </c>
      <c r="B159" s="25" t="s">
        <v>147</v>
      </c>
      <c r="C159" s="107">
        <v>3713944</v>
      </c>
      <c r="D159" s="26">
        <f t="shared" si="20"/>
        <v>554.78131822037483</v>
      </c>
      <c r="E159" s="26">
        <f t="shared" si="20"/>
        <v>8617.9729972353016</v>
      </c>
      <c r="F159" s="27">
        <f t="shared" si="21"/>
        <v>9172.754315455677</v>
      </c>
      <c r="G159" s="28"/>
      <c r="H159" s="41">
        <f t="shared" si="22"/>
        <v>9172.754315455677</v>
      </c>
      <c r="I159" s="39"/>
      <c r="J159" s="39"/>
      <c r="K159" s="39"/>
      <c r="L159" s="39"/>
      <c r="M159" s="39"/>
      <c r="O159" s="39"/>
      <c r="P159" s="42"/>
      <c r="Q159" s="42"/>
    </row>
    <row r="160" spans="1:17" ht="15">
      <c r="A160" s="25" t="s">
        <v>148</v>
      </c>
      <c r="B160" s="25" t="s">
        <v>147</v>
      </c>
      <c r="C160" s="107">
        <v>1914643</v>
      </c>
      <c r="D160" s="26">
        <f t="shared" si="20"/>
        <v>286.00543450881679</v>
      </c>
      <c r="E160" s="26">
        <f t="shared" si="20"/>
        <v>4442.8084196599593</v>
      </c>
      <c r="F160" s="27">
        <f t="shared" si="21"/>
        <v>4728.8138541687758</v>
      </c>
      <c r="G160" s="28"/>
      <c r="H160" s="41">
        <f t="shared" si="22"/>
        <v>4728.8138541687758</v>
      </c>
      <c r="L160" s="29"/>
      <c r="M160" s="29"/>
      <c r="O160" s="30"/>
      <c r="P160" s="31"/>
      <c r="Q160" s="31"/>
    </row>
    <row r="161" spans="1:17" ht="15">
      <c r="A161" s="25" t="s">
        <v>149</v>
      </c>
      <c r="B161" s="25" t="s">
        <v>147</v>
      </c>
      <c r="C161" s="107">
        <v>9527499</v>
      </c>
      <c r="D161" s="26">
        <f t="shared" si="20"/>
        <v>1423.1982104639442</v>
      </c>
      <c r="E161" s="26">
        <f t="shared" si="20"/>
        <v>22107.961001346906</v>
      </c>
      <c r="F161" s="27">
        <f t="shared" si="21"/>
        <v>23531.159211810849</v>
      </c>
      <c r="G161" s="28"/>
      <c r="H161" s="41">
        <f t="shared" si="22"/>
        <v>23531.159211810849</v>
      </c>
      <c r="L161" s="29"/>
      <c r="M161" s="29"/>
      <c r="O161" s="30"/>
      <c r="P161" s="31"/>
      <c r="Q161" s="31"/>
    </row>
    <row r="162" spans="1:17" ht="15">
      <c r="A162" s="25" t="s">
        <v>215</v>
      </c>
      <c r="B162" s="25" t="s">
        <v>147</v>
      </c>
      <c r="C162" s="107">
        <v>18529713</v>
      </c>
      <c r="D162" s="26">
        <f t="shared" si="20"/>
        <v>2767.9304277030606</v>
      </c>
      <c r="E162" s="26">
        <f t="shared" si="20"/>
        <v>42997.031263939345</v>
      </c>
      <c r="F162" s="27">
        <f t="shared" si="21"/>
        <v>45764.961691642406</v>
      </c>
      <c r="G162" s="28"/>
      <c r="H162" s="41">
        <f t="shared" si="22"/>
        <v>45764.961691642406</v>
      </c>
      <c r="L162" s="29"/>
      <c r="M162" s="29"/>
      <c r="O162" s="30"/>
      <c r="P162" s="31"/>
      <c r="Q162" s="31"/>
    </row>
    <row r="163" spans="1:17" ht="15">
      <c r="A163" s="25" t="s">
        <v>150</v>
      </c>
      <c r="B163" s="25" t="s">
        <v>147</v>
      </c>
      <c r="C163" s="107">
        <v>8463171</v>
      </c>
      <c r="D163" s="26">
        <f t="shared" si="20"/>
        <v>1264.2110822630732</v>
      </c>
      <c r="E163" s="26">
        <f t="shared" si="20"/>
        <v>19638.25495187458</v>
      </c>
      <c r="F163" s="27">
        <f t="shared" si="21"/>
        <v>20902.466034137655</v>
      </c>
      <c r="G163" s="28"/>
      <c r="H163" s="41">
        <f t="shared" si="22"/>
        <v>20902.466034137655</v>
      </c>
      <c r="L163" s="29"/>
      <c r="M163" s="29"/>
      <c r="O163" s="30"/>
      <c r="P163" s="31"/>
      <c r="Q163" s="31"/>
    </row>
    <row r="164" spans="1:17" ht="15">
      <c r="A164" s="25" t="s">
        <v>151</v>
      </c>
      <c r="B164" s="25" t="s">
        <v>147</v>
      </c>
      <c r="C164" s="107">
        <v>5875737</v>
      </c>
      <c r="D164" s="26">
        <f t="shared" si="20"/>
        <v>877.70551154681664</v>
      </c>
      <c r="E164" s="26">
        <f t="shared" si="20"/>
        <v>13634.27741636825</v>
      </c>
      <c r="F164" s="27">
        <f t="shared" si="21"/>
        <v>14511.982927915067</v>
      </c>
      <c r="G164" s="28"/>
      <c r="H164" s="41">
        <f t="shared" si="22"/>
        <v>14511.982927915067</v>
      </c>
      <c r="L164" s="29"/>
      <c r="M164" s="29"/>
      <c r="O164" s="30"/>
      <c r="P164" s="31"/>
      <c r="Q164" s="31"/>
    </row>
    <row r="165" spans="1:17" ht="15">
      <c r="A165" s="25" t="s">
        <v>152</v>
      </c>
      <c r="B165" s="25" t="s">
        <v>147</v>
      </c>
      <c r="C165" s="107">
        <v>3516467</v>
      </c>
      <c r="D165" s="26">
        <f t="shared" si="20"/>
        <v>525.28261000662542</v>
      </c>
      <c r="E165" s="26">
        <f t="shared" si="20"/>
        <v>8159.7400638429199</v>
      </c>
      <c r="F165" s="27">
        <f t="shared" si="21"/>
        <v>8685.0226738495458</v>
      </c>
      <c r="G165" s="28"/>
      <c r="H165" s="41">
        <f t="shared" si="22"/>
        <v>8685.0226738495458</v>
      </c>
      <c r="L165" s="29"/>
      <c r="M165" s="29"/>
      <c r="O165" s="30"/>
      <c r="P165" s="31"/>
      <c r="Q165" s="31"/>
    </row>
    <row r="166" spans="1:17" ht="15">
      <c r="A166" s="25" t="s">
        <v>153</v>
      </c>
      <c r="B166" s="25" t="s">
        <v>147</v>
      </c>
      <c r="C166" s="107">
        <v>9674117</v>
      </c>
      <c r="D166" s="26">
        <f t="shared" si="20"/>
        <v>1445.0997058324351</v>
      </c>
      <c r="E166" s="26">
        <f t="shared" si="20"/>
        <v>22448.178830401048</v>
      </c>
      <c r="F166" s="27">
        <f t="shared" si="21"/>
        <v>23893.278536233483</v>
      </c>
      <c r="G166" s="28"/>
      <c r="H166" s="41">
        <f t="shared" si="22"/>
        <v>23893.278536233483</v>
      </c>
      <c r="L166" s="29"/>
      <c r="M166" s="29"/>
      <c r="O166" s="30"/>
      <c r="P166" s="31"/>
      <c r="Q166" s="31"/>
    </row>
    <row r="167" spans="1:17" ht="15">
      <c r="A167" s="25" t="s">
        <v>154</v>
      </c>
      <c r="B167" s="25" t="s">
        <v>147</v>
      </c>
      <c r="C167" s="107">
        <v>6036112</v>
      </c>
      <c r="D167" s="26">
        <f t="shared" si="20"/>
        <v>901.66199928857918</v>
      </c>
      <c r="E167" s="26">
        <f t="shared" si="20"/>
        <v>14006.417496948789</v>
      </c>
      <c r="F167" s="27">
        <f t="shared" si="21"/>
        <v>14908.079496237367</v>
      </c>
      <c r="G167" s="28"/>
      <c r="H167" s="41">
        <f t="shared" si="22"/>
        <v>14908.079496237367</v>
      </c>
      <c r="L167" s="29"/>
      <c r="M167" s="29"/>
      <c r="O167" s="30"/>
      <c r="P167" s="31"/>
      <c r="Q167" s="31"/>
    </row>
    <row r="168" spans="1:17" ht="15">
      <c r="A168" s="25" t="s">
        <v>155</v>
      </c>
      <c r="B168" s="25" t="s">
        <v>147</v>
      </c>
      <c r="C168" s="107">
        <v>12901756</v>
      </c>
      <c r="D168" s="26">
        <f t="shared" si="20"/>
        <v>1927.2377830784822</v>
      </c>
      <c r="E168" s="26">
        <f t="shared" si="20"/>
        <v>29937.711722341141</v>
      </c>
      <c r="F168" s="27">
        <f t="shared" si="21"/>
        <v>31864.949505419623</v>
      </c>
      <c r="G168" s="28"/>
      <c r="H168" s="41">
        <f t="shared" si="22"/>
        <v>31864.949505419623</v>
      </c>
      <c r="L168" s="29"/>
      <c r="M168" s="29"/>
      <c r="O168" s="30"/>
      <c r="P168" s="31"/>
      <c r="Q168" s="31"/>
    </row>
    <row r="169" spans="1:17" ht="15">
      <c r="A169" s="25" t="s">
        <v>156</v>
      </c>
      <c r="B169" s="25" t="s">
        <v>147</v>
      </c>
      <c r="C169" s="107">
        <v>65679298</v>
      </c>
      <c r="D169" s="26">
        <f t="shared" si="20"/>
        <v>9811.0384874486044</v>
      </c>
      <c r="E169" s="26">
        <f t="shared" si="20"/>
        <v>152404.67186402663</v>
      </c>
      <c r="F169" s="27">
        <f t="shared" si="21"/>
        <v>162215.71035147522</v>
      </c>
      <c r="G169" s="28"/>
      <c r="H169" s="41">
        <f t="shared" si="22"/>
        <v>162215.71035147522</v>
      </c>
      <c r="L169" s="29"/>
      <c r="M169" s="29"/>
      <c r="O169" s="30"/>
      <c r="P169" s="31"/>
      <c r="Q169" s="31"/>
    </row>
    <row r="170" spans="1:17" ht="15">
      <c r="A170" s="25" t="s">
        <v>157</v>
      </c>
      <c r="B170" s="25" t="s">
        <v>147</v>
      </c>
      <c r="C170" s="107">
        <v>5137545</v>
      </c>
      <c r="D170" s="26">
        <f t="shared" si="20"/>
        <v>767.43590843494019</v>
      </c>
      <c r="E170" s="26">
        <f t="shared" si="20"/>
        <v>11921.34940162836</v>
      </c>
      <c r="F170" s="27">
        <f t="shared" si="21"/>
        <v>12688.7853100633</v>
      </c>
      <c r="G170" s="28"/>
      <c r="H170" s="41">
        <f t="shared" si="22"/>
        <v>12688.7853100633</v>
      </c>
      <c r="L170" s="29"/>
      <c r="M170" s="29"/>
      <c r="O170" s="30"/>
      <c r="P170" s="31"/>
      <c r="Q170" s="31"/>
    </row>
    <row r="171" spans="1:17" ht="15">
      <c r="A171" s="25" t="s">
        <v>158</v>
      </c>
      <c r="B171" s="25" t="s">
        <v>147</v>
      </c>
      <c r="C171" s="107">
        <v>65254856</v>
      </c>
      <c r="D171" s="26">
        <f t="shared" si="20"/>
        <v>9747.6362142134421</v>
      </c>
      <c r="E171" s="26">
        <f t="shared" si="20"/>
        <v>151419.78095159162</v>
      </c>
      <c r="F171" s="27">
        <f t="shared" si="21"/>
        <v>161167.41716580506</v>
      </c>
      <c r="G171" s="28"/>
      <c r="H171" s="41">
        <f t="shared" si="22"/>
        <v>161167.41716580506</v>
      </c>
      <c r="L171" s="29"/>
      <c r="M171" s="29"/>
      <c r="O171" s="30"/>
      <c r="P171" s="31"/>
      <c r="Q171" s="31"/>
    </row>
    <row r="172" spans="1:17" ht="15">
      <c r="A172" s="25" t="s">
        <v>159</v>
      </c>
      <c r="B172" s="25" t="s">
        <v>147</v>
      </c>
      <c r="C172" s="107">
        <v>115140955</v>
      </c>
      <c r="D172" s="26">
        <f t="shared" si="20"/>
        <v>17199.519108541448</v>
      </c>
      <c r="E172" s="26">
        <f t="shared" si="20"/>
        <v>267177.32983208285</v>
      </c>
      <c r="F172" s="27">
        <f t="shared" si="21"/>
        <v>284376.84894062427</v>
      </c>
      <c r="G172" s="28"/>
      <c r="H172" s="41">
        <f t="shared" si="22"/>
        <v>284376.84894062427</v>
      </c>
      <c r="L172" s="29"/>
      <c r="M172" s="29"/>
      <c r="O172" s="30"/>
      <c r="P172" s="31"/>
      <c r="Q172" s="31"/>
    </row>
    <row r="173" spans="1:17" ht="15">
      <c r="A173" s="25" t="s">
        <v>160</v>
      </c>
      <c r="B173" s="25" t="s">
        <v>147</v>
      </c>
      <c r="C173" s="39">
        <v>11949887</v>
      </c>
      <c r="D173" s="26">
        <f t="shared" si="20"/>
        <v>1785.0495490628075</v>
      </c>
      <c r="E173" s="26">
        <f t="shared" si="20"/>
        <v>27728.959695141653</v>
      </c>
      <c r="F173" s="27">
        <f t="shared" si="21"/>
        <v>29514.009244204462</v>
      </c>
      <c r="G173" s="28"/>
      <c r="H173" s="41">
        <f t="shared" si="22"/>
        <v>29514.009244204462</v>
      </c>
      <c r="L173" s="29"/>
      <c r="M173" s="29"/>
      <c r="O173" s="30"/>
      <c r="P173" s="31"/>
      <c r="Q173" s="31"/>
    </row>
    <row r="174" spans="1:17" ht="15">
      <c r="A174" s="25" t="s">
        <v>161</v>
      </c>
      <c r="B174" s="25" t="s">
        <v>147</v>
      </c>
      <c r="C174" s="107">
        <v>1614409</v>
      </c>
      <c r="D174" s="26">
        <f t="shared" si="20"/>
        <v>241.1570969209113</v>
      </c>
      <c r="E174" s="26">
        <f t="shared" si="20"/>
        <v>3746.1343435694362</v>
      </c>
      <c r="F174" s="27">
        <f t="shared" si="21"/>
        <v>3987.2914404903477</v>
      </c>
      <c r="G174" s="36"/>
      <c r="H174" s="41">
        <f t="shared" si="22"/>
        <v>3987.2914404903477</v>
      </c>
      <c r="L174" s="29"/>
      <c r="M174" s="29"/>
      <c r="O174" s="30"/>
      <c r="P174" s="31"/>
      <c r="Q174" s="31"/>
    </row>
    <row r="175" spans="1:17" ht="15">
      <c r="A175" s="32" t="s">
        <v>162</v>
      </c>
      <c r="C175" s="33">
        <f>SUM(C158:C174)</f>
        <v>355307315</v>
      </c>
      <c r="D175" s="33">
        <f>SUM(D158:D174)</f>
        <v>53075.076142516409</v>
      </c>
      <c r="E175" s="33">
        <f>SUM(E158:E174)</f>
        <v>824468.23279784981</v>
      </c>
      <c r="F175" s="33">
        <f>SUM(F158:F174)</f>
        <v>877543.30894036626</v>
      </c>
      <c r="G175" s="34">
        <f>SUM(G158:G173)</f>
        <v>0</v>
      </c>
      <c r="H175" s="33">
        <f>SUM(H158:H174)</f>
        <v>877543.30894036626</v>
      </c>
      <c r="K175" s="35" t="s">
        <v>284</v>
      </c>
      <c r="L175" s="29"/>
      <c r="M175" s="29"/>
      <c r="O175" s="30"/>
      <c r="P175" s="31"/>
      <c r="Q175" s="31"/>
    </row>
    <row r="176" spans="1:17" ht="15">
      <c r="B176" s="25"/>
      <c r="C176" s="35"/>
      <c r="D176" s="35"/>
      <c r="E176" s="35"/>
      <c r="F176" s="35"/>
      <c r="G176" s="11"/>
      <c r="H176" s="35"/>
      <c r="I176" s="35"/>
      <c r="J176" s="35"/>
      <c r="K176" s="35"/>
      <c r="L176" s="35"/>
      <c r="M176" s="35"/>
      <c r="O176" s="35"/>
      <c r="P176" s="31"/>
      <c r="Q176" s="36"/>
    </row>
    <row r="177" spans="1:17" ht="18" customHeight="1">
      <c r="A177" s="25" t="s">
        <v>163</v>
      </c>
      <c r="B177" s="25" t="s">
        <v>165</v>
      </c>
      <c r="C177" s="107">
        <v>11425126</v>
      </c>
      <c r="D177" s="26">
        <f t="shared" ref="D177:E196" si="23">($C177/$C$212)*D$214</f>
        <v>1706.6618298805467</v>
      </c>
      <c r="E177" s="26">
        <f t="shared" si="23"/>
        <v>26511.284865364414</v>
      </c>
      <c r="F177" s="27">
        <f t="shared" ref="F177:F200" si="24">D177+E177</f>
        <v>28217.946695244962</v>
      </c>
      <c r="G177" s="28"/>
      <c r="H177" s="27">
        <f t="shared" ref="H177:H209" si="25">F177+G177</f>
        <v>28217.946695244962</v>
      </c>
      <c r="I177" s="35"/>
      <c r="J177" s="35"/>
      <c r="K177" s="35"/>
      <c r="L177" s="35"/>
      <c r="M177" s="35"/>
      <c r="O177" s="35"/>
      <c r="P177" s="31"/>
      <c r="Q177" s="36"/>
    </row>
    <row r="178" spans="1:17" ht="15">
      <c r="A178" s="25" t="s">
        <v>164</v>
      </c>
      <c r="B178" s="25" t="s">
        <v>165</v>
      </c>
      <c r="C178" s="107">
        <v>5942211</v>
      </c>
      <c r="D178" s="26">
        <f t="shared" si="23"/>
        <v>887.63526098498301</v>
      </c>
      <c r="E178" s="26">
        <f t="shared" si="23"/>
        <v>13788.526144140726</v>
      </c>
      <c r="F178" s="27">
        <f t="shared" si="24"/>
        <v>14676.161405125709</v>
      </c>
      <c r="G178" s="28"/>
      <c r="H178" s="27">
        <f t="shared" si="25"/>
        <v>14676.161405125709</v>
      </c>
      <c r="L178" s="29"/>
      <c r="M178" s="29"/>
      <c r="O178" s="30"/>
      <c r="P178" s="31"/>
      <c r="Q178" s="31"/>
    </row>
    <row r="179" spans="1:17" ht="15">
      <c r="A179" s="25" t="s">
        <v>166</v>
      </c>
      <c r="B179" s="25" t="s">
        <v>165</v>
      </c>
      <c r="C179" s="107">
        <v>8007417</v>
      </c>
      <c r="D179" s="26">
        <f t="shared" si="23"/>
        <v>1196.1314868507006</v>
      </c>
      <c r="E179" s="26">
        <f t="shared" si="23"/>
        <v>18580.706516738785</v>
      </c>
      <c r="F179" s="27">
        <f t="shared" si="24"/>
        <v>19776.838003589484</v>
      </c>
      <c r="G179" s="28"/>
      <c r="H179" s="27">
        <f t="shared" si="25"/>
        <v>19776.838003589484</v>
      </c>
      <c r="L179" s="29"/>
      <c r="M179" s="29"/>
      <c r="O179" s="30"/>
      <c r="P179" s="31"/>
      <c r="Q179" s="31"/>
    </row>
    <row r="180" spans="1:17" ht="15">
      <c r="A180" s="25" t="s">
        <v>167</v>
      </c>
      <c r="B180" s="25" t="s">
        <v>165</v>
      </c>
      <c r="C180" s="107">
        <v>2344655</v>
      </c>
      <c r="D180" s="26">
        <f t="shared" si="23"/>
        <v>350.23974289111328</v>
      </c>
      <c r="E180" s="26">
        <f t="shared" si="23"/>
        <v>5440.6241660705537</v>
      </c>
      <c r="F180" s="27">
        <f t="shared" si="24"/>
        <v>5790.8639089616672</v>
      </c>
      <c r="G180" s="28"/>
      <c r="H180" s="27">
        <f t="shared" si="25"/>
        <v>5790.8639089616672</v>
      </c>
      <c r="L180" s="29"/>
      <c r="M180" s="29"/>
      <c r="O180" s="30"/>
      <c r="P180" s="31"/>
      <c r="Q180" s="31"/>
    </row>
    <row r="181" spans="1:17" ht="15">
      <c r="A181" s="25" t="s">
        <v>168</v>
      </c>
      <c r="B181" s="25" t="s">
        <v>165</v>
      </c>
      <c r="C181" s="107">
        <v>72860519</v>
      </c>
      <c r="D181" s="26">
        <f t="shared" si="23"/>
        <v>10883.7545146186</v>
      </c>
      <c r="E181" s="26">
        <f t="shared" si="23"/>
        <v>169068.24263008533</v>
      </c>
      <c r="F181" s="27">
        <f t="shared" si="24"/>
        <v>179951.99714470393</v>
      </c>
      <c r="G181" s="28"/>
      <c r="H181" s="27">
        <f t="shared" si="25"/>
        <v>179951.99714470393</v>
      </c>
      <c r="L181" s="29"/>
      <c r="M181" s="29"/>
      <c r="O181" s="30"/>
      <c r="P181" s="31"/>
      <c r="Q181" s="31"/>
    </row>
    <row r="182" spans="1:17" ht="15">
      <c r="A182" s="25" t="s">
        <v>169</v>
      </c>
      <c r="B182" s="25" t="s">
        <v>165</v>
      </c>
      <c r="C182" s="107">
        <v>5688414</v>
      </c>
      <c r="D182" s="26">
        <f t="shared" si="23"/>
        <v>849.72358697471873</v>
      </c>
      <c r="E182" s="26">
        <f t="shared" si="23"/>
        <v>13199.606200065282</v>
      </c>
      <c r="F182" s="27">
        <f t="shared" si="24"/>
        <v>14049.32978704</v>
      </c>
      <c r="G182" s="28"/>
      <c r="H182" s="27">
        <f t="shared" si="25"/>
        <v>14049.32978704</v>
      </c>
      <c r="L182" s="29"/>
      <c r="M182" s="29"/>
      <c r="O182" s="30"/>
      <c r="P182" s="31"/>
      <c r="Q182" s="31"/>
    </row>
    <row r="183" spans="1:17" ht="15">
      <c r="A183" s="25" t="s">
        <v>170</v>
      </c>
      <c r="B183" s="25" t="s">
        <v>165</v>
      </c>
      <c r="C183" s="107">
        <v>7271602</v>
      </c>
      <c r="D183" s="26">
        <f t="shared" si="23"/>
        <v>1086.2169551113084</v>
      </c>
      <c r="E183" s="26">
        <f t="shared" si="23"/>
        <v>16873.294180699068</v>
      </c>
      <c r="F183" s="27">
        <f t="shared" si="24"/>
        <v>17959.511135810375</v>
      </c>
      <c r="G183" s="28"/>
      <c r="H183" s="27">
        <f t="shared" si="25"/>
        <v>17959.511135810375</v>
      </c>
      <c r="L183" s="29"/>
      <c r="M183" s="29"/>
      <c r="O183" s="30"/>
      <c r="P183" s="31"/>
      <c r="Q183" s="31"/>
    </row>
    <row r="184" spans="1:17" ht="15">
      <c r="A184" s="25" t="s">
        <v>171</v>
      </c>
      <c r="B184" s="25" t="s">
        <v>165</v>
      </c>
      <c r="C184" s="107">
        <v>39976575</v>
      </c>
      <c r="D184" s="26">
        <f t="shared" si="23"/>
        <v>5971.6185748723401</v>
      </c>
      <c r="E184" s="26">
        <f t="shared" si="23"/>
        <v>92763.122942066941</v>
      </c>
      <c r="F184" s="27">
        <f t="shared" si="24"/>
        <v>98734.741516939277</v>
      </c>
      <c r="G184" s="28"/>
      <c r="H184" s="27">
        <f t="shared" si="25"/>
        <v>98734.741516939277</v>
      </c>
      <c r="L184" s="29"/>
      <c r="M184" s="29"/>
      <c r="O184" s="30"/>
      <c r="P184" s="31"/>
      <c r="Q184" s="31"/>
    </row>
    <row r="185" spans="1:17" ht="15">
      <c r="A185" s="25" t="s">
        <v>172</v>
      </c>
      <c r="B185" s="25" t="s">
        <v>165</v>
      </c>
      <c r="C185" s="107">
        <v>14300940</v>
      </c>
      <c r="D185" s="26">
        <f t="shared" si="23"/>
        <v>2136.2450120385461</v>
      </c>
      <c r="E185" s="26">
        <f t="shared" si="23"/>
        <v>33184.430017006773</v>
      </c>
      <c r="F185" s="27">
        <f t="shared" si="24"/>
        <v>35320.67502904532</v>
      </c>
      <c r="G185" s="28"/>
      <c r="H185" s="27">
        <f t="shared" si="25"/>
        <v>35320.67502904532</v>
      </c>
      <c r="L185" s="29"/>
      <c r="M185" s="29"/>
      <c r="O185" s="30"/>
      <c r="P185" s="31"/>
      <c r="Q185" s="31"/>
    </row>
    <row r="186" spans="1:17" ht="15">
      <c r="A186" s="25" t="s">
        <v>173</v>
      </c>
      <c r="B186" s="25" t="s">
        <v>165</v>
      </c>
      <c r="C186" s="107">
        <v>744057</v>
      </c>
      <c r="D186" s="26">
        <f t="shared" si="23"/>
        <v>111.14570475244037</v>
      </c>
      <c r="E186" s="26">
        <f t="shared" si="23"/>
        <v>1726.5373776244087</v>
      </c>
      <c r="F186" s="27">
        <f t="shared" si="24"/>
        <v>1837.6830823768491</v>
      </c>
      <c r="G186" s="28"/>
      <c r="H186" s="27">
        <f t="shared" si="25"/>
        <v>1837.6830823768491</v>
      </c>
      <c r="L186" s="29"/>
      <c r="M186" s="29"/>
      <c r="O186" s="30"/>
      <c r="P186" s="31"/>
      <c r="Q186" s="31"/>
    </row>
    <row r="187" spans="1:17" ht="15">
      <c r="A187" s="25" t="s">
        <v>226</v>
      </c>
      <c r="B187" s="25" t="s">
        <v>58</v>
      </c>
      <c r="C187" s="107">
        <v>59980</v>
      </c>
      <c r="D187" s="26">
        <f t="shared" si="23"/>
        <v>8.9596890709332389</v>
      </c>
      <c r="E187" s="26">
        <f t="shared" si="23"/>
        <v>139.17981002787693</v>
      </c>
      <c r="F187" s="27">
        <f t="shared" si="24"/>
        <v>148.13949909881018</v>
      </c>
      <c r="G187" s="28">
        <f>-F187</f>
        <v>-148.13949909881018</v>
      </c>
      <c r="H187" s="27">
        <f t="shared" si="25"/>
        <v>0</v>
      </c>
      <c r="L187" s="29"/>
      <c r="M187" s="29"/>
      <c r="O187" s="30"/>
      <c r="P187" s="31"/>
      <c r="Q187" s="31"/>
    </row>
    <row r="188" spans="1:17" ht="15">
      <c r="A188" s="25" t="s">
        <v>174</v>
      </c>
      <c r="B188" s="25" t="s">
        <v>165</v>
      </c>
      <c r="C188" s="107">
        <v>34026099</v>
      </c>
      <c r="D188" s="26">
        <f t="shared" si="23"/>
        <v>5082.7487051816015</v>
      </c>
      <c r="E188" s="26">
        <f t="shared" si="23"/>
        <v>78955.418386290999</v>
      </c>
      <c r="F188" s="27">
        <f t="shared" si="24"/>
        <v>84038.167091472598</v>
      </c>
      <c r="G188" s="28"/>
      <c r="H188" s="27">
        <f t="shared" si="25"/>
        <v>84038.167091472598</v>
      </c>
      <c r="L188" s="29"/>
      <c r="M188" s="29"/>
      <c r="O188" s="30"/>
      <c r="P188" s="31"/>
      <c r="Q188" s="31"/>
    </row>
    <row r="189" spans="1:17" ht="15">
      <c r="A189" s="25" t="s">
        <v>175</v>
      </c>
      <c r="B189" s="25" t="s">
        <v>165</v>
      </c>
      <c r="C189" s="107">
        <v>39165581</v>
      </c>
      <c r="D189" s="26">
        <f t="shared" si="23"/>
        <v>5850.4739586937403</v>
      </c>
      <c r="E189" s="26">
        <f t="shared" si="23"/>
        <v>90881.26247434855</v>
      </c>
      <c r="F189" s="27">
        <f t="shared" si="24"/>
        <v>96731.736433042286</v>
      </c>
      <c r="G189" s="28"/>
      <c r="H189" s="27">
        <f t="shared" si="25"/>
        <v>96731.736433042286</v>
      </c>
      <c r="L189" s="29"/>
      <c r="M189" s="29"/>
      <c r="O189" s="30"/>
      <c r="P189" s="31"/>
      <c r="Q189" s="31"/>
    </row>
    <row r="190" spans="1:17" ht="15">
      <c r="A190" s="25" t="s">
        <v>176</v>
      </c>
      <c r="B190" s="25" t="s">
        <v>165</v>
      </c>
      <c r="C190" s="107">
        <v>1809649</v>
      </c>
      <c r="D190" s="26">
        <f t="shared" si="23"/>
        <v>270.32164667431255</v>
      </c>
      <c r="E190" s="26">
        <f t="shared" si="23"/>
        <v>4199.1764594387705</v>
      </c>
      <c r="F190" s="27">
        <f t="shared" si="24"/>
        <v>4469.4981061130829</v>
      </c>
      <c r="G190" s="28"/>
      <c r="H190" s="27">
        <f t="shared" si="25"/>
        <v>4469.4981061130829</v>
      </c>
      <c r="L190" s="29"/>
      <c r="M190" s="29"/>
      <c r="O190" s="30"/>
      <c r="P190" s="31"/>
      <c r="Q190" s="31"/>
    </row>
    <row r="191" spans="1:17" ht="15">
      <c r="A191" s="25" t="s">
        <v>177</v>
      </c>
      <c r="B191" s="25" t="s">
        <v>165</v>
      </c>
      <c r="C191" s="107">
        <v>3813342</v>
      </c>
      <c r="D191" s="26">
        <f t="shared" si="23"/>
        <v>569.62918708120549</v>
      </c>
      <c r="E191" s="26">
        <f t="shared" si="23"/>
        <v>8848.6197921194453</v>
      </c>
      <c r="F191" s="27">
        <f t="shared" si="24"/>
        <v>9418.2489792006509</v>
      </c>
      <c r="G191" s="28"/>
      <c r="H191" s="27">
        <f t="shared" si="25"/>
        <v>9418.2489792006509</v>
      </c>
      <c r="L191" s="29"/>
      <c r="M191" s="29"/>
      <c r="O191" s="30"/>
      <c r="P191" s="31"/>
      <c r="Q191" s="31"/>
    </row>
    <row r="192" spans="1:17" ht="15">
      <c r="A192" s="25" t="s">
        <v>178</v>
      </c>
      <c r="B192" s="25" t="s">
        <v>165</v>
      </c>
      <c r="C192" s="107">
        <v>919462</v>
      </c>
      <c r="D192" s="26">
        <f t="shared" si="23"/>
        <v>137.34734298997029</v>
      </c>
      <c r="E192" s="26">
        <f t="shared" si="23"/>
        <v>2133.5536260061986</v>
      </c>
      <c r="F192" s="27">
        <f t="shared" si="24"/>
        <v>2270.900968996169</v>
      </c>
      <c r="G192" s="28"/>
      <c r="H192" s="27">
        <f t="shared" si="25"/>
        <v>2270.900968996169</v>
      </c>
      <c r="L192" s="29"/>
      <c r="M192" s="29"/>
      <c r="O192" s="30"/>
      <c r="P192" s="31"/>
      <c r="Q192" s="31"/>
    </row>
    <row r="193" spans="1:17" ht="15">
      <c r="A193" s="25" t="s">
        <v>179</v>
      </c>
      <c r="B193" s="25" t="s">
        <v>165</v>
      </c>
      <c r="C193" s="107">
        <v>242044</v>
      </c>
      <c r="D193" s="26">
        <f t="shared" si="23"/>
        <v>36.156035036428221</v>
      </c>
      <c r="E193" s="26">
        <f t="shared" si="23"/>
        <v>561.64784825587606</v>
      </c>
      <c r="F193" s="27">
        <f t="shared" si="24"/>
        <v>597.80388329230425</v>
      </c>
      <c r="G193" s="28"/>
      <c r="H193" s="27">
        <f t="shared" si="25"/>
        <v>597.80388329230425</v>
      </c>
      <c r="L193" s="29"/>
      <c r="M193" s="29"/>
      <c r="O193" s="30"/>
      <c r="P193" s="31"/>
      <c r="Q193" s="31"/>
    </row>
    <row r="194" spans="1:17" ht="15">
      <c r="A194" s="25" t="s">
        <v>180</v>
      </c>
      <c r="B194" s="25" t="s">
        <v>165</v>
      </c>
      <c r="C194" s="107">
        <v>17946269</v>
      </c>
      <c r="D194" s="26">
        <f t="shared" si="23"/>
        <v>2680.7767626430145</v>
      </c>
      <c r="E194" s="26">
        <f t="shared" si="23"/>
        <v>41643.186230896586</v>
      </c>
      <c r="F194" s="27">
        <f t="shared" si="24"/>
        <v>44323.962993539601</v>
      </c>
      <c r="G194" s="28"/>
      <c r="H194" s="27">
        <f t="shared" si="25"/>
        <v>44323.962993539601</v>
      </c>
      <c r="L194" s="29"/>
      <c r="M194" s="29"/>
      <c r="O194" s="30"/>
      <c r="P194" s="31"/>
      <c r="Q194" s="31"/>
    </row>
    <row r="195" spans="1:17" ht="15">
      <c r="A195" s="25" t="s">
        <v>181</v>
      </c>
      <c r="B195" s="25" t="s">
        <v>165</v>
      </c>
      <c r="C195" s="107">
        <v>2471930</v>
      </c>
      <c r="D195" s="26">
        <f t="shared" si="23"/>
        <v>369.2518206920974</v>
      </c>
      <c r="E195" s="26">
        <f t="shared" si="23"/>
        <v>5735.9577826310415</v>
      </c>
      <c r="F195" s="27">
        <f t="shared" si="24"/>
        <v>6105.2096033231392</v>
      </c>
      <c r="G195" s="28"/>
      <c r="H195" s="27">
        <f t="shared" si="25"/>
        <v>6105.2096033231392</v>
      </c>
      <c r="L195" s="29"/>
      <c r="M195" s="29"/>
      <c r="O195" s="30"/>
      <c r="P195" s="31"/>
      <c r="Q195" s="31"/>
    </row>
    <row r="196" spans="1:17" ht="15">
      <c r="A196" s="25" t="s">
        <v>182</v>
      </c>
      <c r="B196" s="25" t="s">
        <v>165</v>
      </c>
      <c r="C196" s="107">
        <v>11295877</v>
      </c>
      <c r="D196" s="26">
        <f t="shared" si="23"/>
        <v>1687.3548800184421</v>
      </c>
      <c r="E196" s="26">
        <f t="shared" si="23"/>
        <v>26211.370706206479</v>
      </c>
      <c r="F196" s="27">
        <f t="shared" si="24"/>
        <v>27898.725586224922</v>
      </c>
      <c r="G196" s="28"/>
      <c r="H196" s="27">
        <f t="shared" si="25"/>
        <v>27898.725586224922</v>
      </c>
      <c r="L196" s="29"/>
      <c r="M196" s="29"/>
      <c r="O196" s="30"/>
      <c r="P196" s="31"/>
      <c r="Q196" s="31"/>
    </row>
    <row r="197" spans="1:17" ht="15">
      <c r="A197" s="25" t="s">
        <v>183</v>
      </c>
      <c r="B197" s="25" t="s">
        <v>165</v>
      </c>
      <c r="C197" s="107">
        <v>8275227</v>
      </c>
      <c r="D197" s="26">
        <f t="shared" ref="D197:E209" si="26">($C197/$C$212)*D$214</f>
        <v>1236.136393987857</v>
      </c>
      <c r="E197" s="26">
        <f t="shared" si="26"/>
        <v>19202.142744207369</v>
      </c>
      <c r="F197" s="27">
        <f t="shared" si="24"/>
        <v>20438.279138195227</v>
      </c>
      <c r="G197" s="28"/>
      <c r="H197" s="27">
        <f t="shared" si="25"/>
        <v>20438.279138195227</v>
      </c>
      <c r="L197" s="29"/>
      <c r="M197" s="29"/>
      <c r="O197" s="30"/>
      <c r="P197" s="31"/>
      <c r="Q197" s="31"/>
    </row>
    <row r="198" spans="1:17" ht="15">
      <c r="A198" s="25" t="s">
        <v>184</v>
      </c>
      <c r="B198" s="25" t="s">
        <v>165</v>
      </c>
      <c r="C198" s="107">
        <v>17062533</v>
      </c>
      <c r="D198" s="26">
        <f t="shared" si="26"/>
        <v>2548.7660960743206</v>
      </c>
      <c r="E198" s="26">
        <f t="shared" si="26"/>
        <v>39592.53253641849</v>
      </c>
      <c r="F198" s="27">
        <f t="shared" si="24"/>
        <v>42141.298632492813</v>
      </c>
      <c r="G198" s="28"/>
      <c r="H198" s="27">
        <f t="shared" si="25"/>
        <v>42141.298632492813</v>
      </c>
      <c r="L198" s="29"/>
      <c r="M198" s="29"/>
      <c r="O198" s="30"/>
      <c r="P198" s="31"/>
      <c r="Q198" s="31"/>
    </row>
    <row r="199" spans="1:17" ht="15">
      <c r="A199" s="25" t="s">
        <v>185</v>
      </c>
      <c r="B199" s="25" t="s">
        <v>165</v>
      </c>
      <c r="C199" s="107">
        <v>48735920</v>
      </c>
      <c r="D199" s="26">
        <f t="shared" si="26"/>
        <v>7280.0715202713682</v>
      </c>
      <c r="E199" s="26">
        <f t="shared" si="26"/>
        <v>113088.63099589544</v>
      </c>
      <c r="F199" s="27">
        <f t="shared" si="24"/>
        <v>120368.7025161668</v>
      </c>
      <c r="G199" s="28"/>
      <c r="H199" s="27">
        <f t="shared" si="25"/>
        <v>120368.7025161668</v>
      </c>
      <c r="L199" s="29"/>
      <c r="M199" s="29"/>
      <c r="O199" s="30"/>
      <c r="P199" s="31"/>
      <c r="Q199" s="31"/>
    </row>
    <row r="200" spans="1:17" ht="15">
      <c r="A200" s="25" t="s">
        <v>186</v>
      </c>
      <c r="B200" s="25" t="s">
        <v>165</v>
      </c>
      <c r="C200" s="107">
        <v>892842</v>
      </c>
      <c r="D200" s="26">
        <f t="shared" si="26"/>
        <v>133.37090212521133</v>
      </c>
      <c r="E200" s="26">
        <f t="shared" si="26"/>
        <v>2071.7835936130327</v>
      </c>
      <c r="F200" s="27">
        <f t="shared" si="24"/>
        <v>2205.1544957382439</v>
      </c>
      <c r="G200" s="28"/>
      <c r="H200" s="27">
        <f t="shared" si="25"/>
        <v>2205.1544957382439</v>
      </c>
      <c r="L200" s="29"/>
      <c r="M200" s="29"/>
      <c r="O200" s="30"/>
      <c r="P200" s="31"/>
      <c r="Q200" s="31"/>
    </row>
    <row r="201" spans="1:17" ht="15">
      <c r="A201" s="25" t="s">
        <v>187</v>
      </c>
      <c r="B201" s="25" t="s">
        <v>165</v>
      </c>
      <c r="C201" s="107">
        <v>11576683</v>
      </c>
      <c r="D201" s="26">
        <f>($C201/$C$212)*D$214</f>
        <v>1729.3011029136151</v>
      </c>
      <c r="E201" s="26">
        <f>($C201/$C$212)*E$214</f>
        <v>26862.963332660096</v>
      </c>
      <c r="F201" s="27">
        <f>D201+E201</f>
        <v>28592.26443557371</v>
      </c>
      <c r="G201" s="28"/>
      <c r="H201" s="27">
        <f t="shared" si="25"/>
        <v>28592.26443557371</v>
      </c>
      <c r="L201" s="29"/>
      <c r="M201" s="29"/>
      <c r="O201" s="30"/>
      <c r="P201" s="31"/>
      <c r="Q201" s="31"/>
    </row>
    <row r="202" spans="1:17" ht="15">
      <c r="A202" s="25" t="s">
        <v>188</v>
      </c>
      <c r="B202" s="25" t="s">
        <v>165</v>
      </c>
      <c r="C202" s="107">
        <v>1254505</v>
      </c>
      <c r="D202" s="26">
        <f t="shared" si="26"/>
        <v>187.39537742465996</v>
      </c>
      <c r="E202" s="26">
        <f t="shared" si="26"/>
        <v>2910.9997929146675</v>
      </c>
      <c r="F202" s="27">
        <f t="shared" ref="F202:F205" si="27">D202+E202</f>
        <v>3098.3951703393277</v>
      </c>
      <c r="G202" s="28"/>
      <c r="H202" s="27">
        <f t="shared" si="25"/>
        <v>3098.3951703393277</v>
      </c>
      <c r="L202" s="29"/>
      <c r="M202" s="29"/>
      <c r="O202" s="30"/>
      <c r="P202" s="31"/>
      <c r="Q202" s="31"/>
    </row>
    <row r="203" spans="1:17" ht="15">
      <c r="A203" s="25" t="s">
        <v>189</v>
      </c>
      <c r="B203" s="25" t="s">
        <v>165</v>
      </c>
      <c r="C203" s="107">
        <v>6827745</v>
      </c>
      <c r="D203" s="26">
        <f t="shared" si="26"/>
        <v>1019.9145090966834</v>
      </c>
      <c r="E203" s="26">
        <f t="shared" si="26"/>
        <v>15843.351984307881</v>
      </c>
      <c r="F203" s="27">
        <f t="shared" si="27"/>
        <v>16863.266493404564</v>
      </c>
      <c r="G203" s="28"/>
      <c r="H203" s="27">
        <f t="shared" si="25"/>
        <v>16863.266493404564</v>
      </c>
      <c r="L203" s="29"/>
      <c r="M203" s="29"/>
      <c r="O203" s="30"/>
      <c r="P203" s="31"/>
      <c r="Q203" s="31"/>
    </row>
    <row r="204" spans="1:17" ht="15">
      <c r="A204" s="25" t="s">
        <v>190</v>
      </c>
      <c r="B204" s="25" t="s">
        <v>165</v>
      </c>
      <c r="C204" s="107">
        <v>43220235</v>
      </c>
      <c r="D204" s="26">
        <f t="shared" si="26"/>
        <v>6456.14983615649</v>
      </c>
      <c r="E204" s="26">
        <f t="shared" si="26"/>
        <v>100289.83155485491</v>
      </c>
      <c r="F204" s="27">
        <f t="shared" si="27"/>
        <v>106745.9813910114</v>
      </c>
      <c r="G204" s="28"/>
      <c r="H204" s="27">
        <f t="shared" si="25"/>
        <v>106745.9813910114</v>
      </c>
      <c r="L204" s="29"/>
      <c r="M204" s="29"/>
      <c r="O204" s="30"/>
      <c r="P204" s="31"/>
      <c r="Q204" s="31"/>
    </row>
    <row r="205" spans="1:17" ht="15">
      <c r="A205" s="25" t="s">
        <v>191</v>
      </c>
      <c r="B205" s="25" t="s">
        <v>165</v>
      </c>
      <c r="C205" s="107">
        <v>6274792</v>
      </c>
      <c r="D205" s="26">
        <f t="shared" si="26"/>
        <v>937.31552692196271</v>
      </c>
      <c r="E205" s="26">
        <f t="shared" si="26"/>
        <v>14560.259395205769</v>
      </c>
      <c r="F205" s="27">
        <f t="shared" si="27"/>
        <v>15497.574922127731</v>
      </c>
      <c r="G205" s="28"/>
      <c r="H205" s="27">
        <f t="shared" si="25"/>
        <v>15497.574922127731</v>
      </c>
      <c r="L205" s="29"/>
      <c r="M205" s="29"/>
      <c r="O205" s="30"/>
      <c r="P205" s="31"/>
      <c r="Q205" s="31"/>
    </row>
    <row r="206" spans="1:17" ht="15">
      <c r="A206" s="25" t="s">
        <v>192</v>
      </c>
      <c r="B206" s="25" t="s">
        <v>165</v>
      </c>
      <c r="C206" s="107">
        <v>12233867</v>
      </c>
      <c r="D206" s="26">
        <f t="shared" si="26"/>
        <v>1827.4698975516976</v>
      </c>
      <c r="E206" s="26">
        <f>($C206/$C$212)*E$214</f>
        <v>28387.917388568072</v>
      </c>
      <c r="F206" s="27">
        <f>D206+E206</f>
        <v>30215.387286119771</v>
      </c>
      <c r="G206" s="28"/>
      <c r="H206" s="27">
        <f t="shared" si="25"/>
        <v>30215.387286119771</v>
      </c>
      <c r="L206" s="29"/>
      <c r="M206" s="29"/>
      <c r="O206" s="30"/>
      <c r="P206" s="31"/>
      <c r="Q206" s="31"/>
    </row>
    <row r="207" spans="1:17" ht="15">
      <c r="A207" s="25" t="s">
        <v>227</v>
      </c>
      <c r="B207" s="25" t="s">
        <v>131</v>
      </c>
      <c r="C207" s="107">
        <v>669229</v>
      </c>
      <c r="D207" s="26">
        <f t="shared" si="26"/>
        <v>99.968051971516857</v>
      </c>
      <c r="E207" s="26">
        <f t="shared" si="26"/>
        <v>1552.9037193255429</v>
      </c>
      <c r="F207" s="27">
        <f>D207+E207</f>
        <v>1652.8717712970597</v>
      </c>
      <c r="G207" s="28">
        <f>-F207</f>
        <v>-1652.8717712970597</v>
      </c>
      <c r="H207" s="27">
        <f>F207+G207</f>
        <v>0</v>
      </c>
      <c r="L207" s="29"/>
      <c r="M207" s="29"/>
      <c r="O207" s="30"/>
      <c r="P207" s="31"/>
      <c r="Q207" s="31"/>
    </row>
    <row r="208" spans="1:17" ht="15">
      <c r="A208" s="25" t="s">
        <v>193</v>
      </c>
      <c r="B208" s="25" t="s">
        <v>165</v>
      </c>
      <c r="C208" s="107">
        <v>781127</v>
      </c>
      <c r="D208" s="26">
        <f t="shared" si="26"/>
        <v>116.68314513022455</v>
      </c>
      <c r="E208" s="26">
        <f t="shared" si="26"/>
        <v>1812.5559764529082</v>
      </c>
      <c r="F208" s="27">
        <f t="shared" ref="F208:F209" si="28">D208+E208</f>
        <v>1929.2391215831328</v>
      </c>
      <c r="G208" s="28"/>
      <c r="H208" s="27">
        <f t="shared" si="25"/>
        <v>1929.2391215831328</v>
      </c>
      <c r="L208" s="29"/>
      <c r="M208" s="29"/>
      <c r="O208" s="30"/>
      <c r="P208" s="31"/>
      <c r="Q208" s="31"/>
    </row>
    <row r="209" spans="1:17" ht="15">
      <c r="A209" s="25" t="s">
        <v>194</v>
      </c>
      <c r="B209" s="25" t="s">
        <v>165</v>
      </c>
      <c r="C209" s="107">
        <v>177015908</v>
      </c>
      <c r="D209" s="26">
        <f t="shared" si="26"/>
        <v>26442.272362269487</v>
      </c>
      <c r="E209" s="26">
        <f t="shared" si="26"/>
        <v>410754.25887549424</v>
      </c>
      <c r="F209" s="27">
        <f t="shared" si="28"/>
        <v>437196.5312377637</v>
      </c>
      <c r="G209" s="28"/>
      <c r="H209" s="27">
        <f t="shared" si="25"/>
        <v>437196.5312377637</v>
      </c>
      <c r="L209" s="29"/>
      <c r="M209" s="29"/>
      <c r="O209" s="30"/>
      <c r="P209" s="31"/>
      <c r="Q209" s="31"/>
    </row>
    <row r="210" spans="1:17" ht="15">
      <c r="A210" s="32" t="s">
        <v>195</v>
      </c>
      <c r="C210" s="33">
        <f>SUM(C177:C209)</f>
        <v>615132362</v>
      </c>
      <c r="D210" s="33">
        <f>SUM(D177:D209)</f>
        <v>91887.207418952152</v>
      </c>
      <c r="E210" s="33">
        <f>SUM(E177:E209)</f>
        <v>1427375.8800460028</v>
      </c>
      <c r="F210" s="33">
        <f>SUM(F177:F209)</f>
        <v>1519263.0874649542</v>
      </c>
      <c r="G210" s="34">
        <f t="shared" ref="G210" si="29">SUM(G177:G209)</f>
        <v>-1801.0112703958698</v>
      </c>
      <c r="H210" s="33">
        <f>SUM(H177:H209)</f>
        <v>1517462.0761945588</v>
      </c>
      <c r="L210" s="29"/>
      <c r="M210" s="29"/>
      <c r="O210" s="30"/>
      <c r="P210" s="31"/>
      <c r="Q210" s="31"/>
    </row>
    <row r="211" spans="1:17">
      <c r="B211" s="38"/>
      <c r="C211" s="29"/>
      <c r="D211" s="27"/>
      <c r="E211" s="27"/>
      <c r="F211" s="27"/>
      <c r="G211" s="28"/>
      <c r="I211" s="35"/>
      <c r="J211" s="35"/>
      <c r="K211" s="35"/>
      <c r="L211" s="35"/>
      <c r="M211" s="35"/>
      <c r="O211" s="35"/>
      <c r="P211" s="36"/>
      <c r="Q211" s="36"/>
    </row>
    <row r="212" spans="1:17" ht="13.5" thickBot="1">
      <c r="A212" s="12" t="s">
        <v>196</v>
      </c>
      <c r="C212" s="43">
        <f>SUM(C10:C210)/2</f>
        <v>6694428738</v>
      </c>
      <c r="D212" s="43">
        <f>SUM(D10:D210)/2</f>
        <v>1000000.0000000002</v>
      </c>
      <c r="E212" s="43">
        <f>SUM(E10:E210)/2</f>
        <v>15533999.999999998</v>
      </c>
      <c r="F212" s="43">
        <f>SUM(F10:F210)/2</f>
        <v>16534000.000000002</v>
      </c>
      <c r="G212" s="44">
        <f t="shared" ref="G212" si="30">SUM(G10:G210)/2</f>
        <v>3.1832314562052488E-12</v>
      </c>
      <c r="H212" s="43">
        <f>SUM(H10:H210)/2</f>
        <v>16534000</v>
      </c>
      <c r="L212" s="29"/>
      <c r="M212" s="29"/>
      <c r="O212" s="29"/>
      <c r="P212" s="36"/>
      <c r="Q212" s="36"/>
    </row>
    <row r="213" spans="1:17" ht="13.5" thickTop="1">
      <c r="C213" s="29"/>
      <c r="D213" s="27"/>
      <c r="E213" s="27"/>
      <c r="F213" s="27"/>
      <c r="G213" s="28"/>
      <c r="I213" s="35"/>
      <c r="J213" s="35"/>
      <c r="K213" s="35"/>
      <c r="L213" s="35"/>
      <c r="M213" s="35"/>
      <c r="O213" s="35"/>
      <c r="P213" s="32"/>
      <c r="Q213" s="32"/>
    </row>
    <row r="214" spans="1:17">
      <c r="C214" s="29"/>
      <c r="D214" s="88">
        <v>1000000</v>
      </c>
      <c r="E214" s="87">
        <v>15534000</v>
      </c>
      <c r="F214" s="27" t="s">
        <v>547</v>
      </c>
      <c r="G214" s="28"/>
      <c r="L214" s="29"/>
      <c r="M214" s="29"/>
    </row>
    <row r="215" spans="1:17">
      <c r="C215" s="29"/>
      <c r="D215" s="109"/>
      <c r="E215" s="109"/>
      <c r="F215" s="27"/>
      <c r="G215" s="28"/>
      <c r="K215" s="45"/>
      <c r="O215" s="45"/>
    </row>
    <row r="216" spans="1:17" ht="15">
      <c r="C216" s="29"/>
      <c r="D216" s="109"/>
      <c r="E216" s="109"/>
      <c r="F216" s="27"/>
      <c r="G216" s="27"/>
      <c r="K216" s="1"/>
      <c r="O216" s="46"/>
    </row>
    <row r="217" spans="1:17">
      <c r="C217" s="29"/>
      <c r="D217" s="27"/>
      <c r="E217" s="27"/>
      <c r="F217" s="27"/>
      <c r="G217" s="27"/>
      <c r="K217" s="1"/>
    </row>
    <row r="218" spans="1:17">
      <c r="C218" s="29"/>
      <c r="D218" s="27"/>
      <c r="E218" s="27"/>
      <c r="F218" s="27"/>
      <c r="G218" s="27"/>
      <c r="K218" s="1"/>
    </row>
    <row r="219" spans="1:17">
      <c r="A219" s="1" t="s">
        <v>197</v>
      </c>
      <c r="C219" s="29">
        <f>C212</f>
        <v>6694428738</v>
      </c>
      <c r="D219" s="27"/>
      <c r="E219" s="27"/>
      <c r="F219" s="27"/>
      <c r="G219" s="27"/>
      <c r="K219" s="1"/>
    </row>
    <row r="220" spans="1:17">
      <c r="A220" s="1" t="s">
        <v>198</v>
      </c>
      <c r="C220" s="29"/>
      <c r="D220" s="27"/>
      <c r="E220" s="27"/>
      <c r="F220" s="27"/>
      <c r="G220" s="27"/>
      <c r="K220" s="1"/>
    </row>
    <row r="221" spans="1:17">
      <c r="A221" s="1" t="s">
        <v>199</v>
      </c>
      <c r="C221" s="29"/>
      <c r="D221" s="27"/>
      <c r="E221" s="27"/>
      <c r="F221" s="27"/>
      <c r="G221" s="27"/>
      <c r="K221" s="1"/>
    </row>
    <row r="222" spans="1:17">
      <c r="A222" s="1" t="s">
        <v>200</v>
      </c>
      <c r="C222" s="39">
        <v>254587</v>
      </c>
      <c r="D222" s="27"/>
      <c r="E222" s="27"/>
      <c r="F222" s="27"/>
      <c r="G222" s="27"/>
      <c r="K222" s="1"/>
    </row>
    <row r="223" spans="1:17">
      <c r="A223" s="1" t="s">
        <v>201</v>
      </c>
      <c r="C223" s="39">
        <v>13935600</v>
      </c>
      <c r="D223" s="27"/>
      <c r="E223" s="27"/>
      <c r="F223" s="27"/>
      <c r="K223" s="1"/>
    </row>
    <row r="224" spans="1:17">
      <c r="A224" s="1" t="s">
        <v>202</v>
      </c>
      <c r="C224" s="39">
        <v>742692</v>
      </c>
      <c r="D224" s="27"/>
      <c r="E224" s="27"/>
      <c r="F224" s="27"/>
      <c r="K224" s="1"/>
    </row>
    <row r="225" spans="1:11">
      <c r="A225" s="1" t="s">
        <v>203</v>
      </c>
      <c r="C225" s="39">
        <v>29761</v>
      </c>
      <c r="D225" s="27"/>
      <c r="E225" s="27"/>
      <c r="F225" s="27"/>
      <c r="K225" s="1"/>
    </row>
    <row r="226" spans="1:11">
      <c r="A226" s="1" t="s">
        <v>204</v>
      </c>
      <c r="C226" s="39">
        <f>SUM(C219:C225)</f>
        <v>6709391378</v>
      </c>
      <c r="D226" s="27"/>
      <c r="E226" s="27"/>
      <c r="F226" s="27"/>
      <c r="K226" s="1"/>
    </row>
    <row r="227" spans="1:11">
      <c r="A227" s="1" t="s">
        <v>205</v>
      </c>
      <c r="C227" s="29"/>
      <c r="D227" s="27"/>
      <c r="E227" s="27"/>
      <c r="F227" s="27"/>
      <c r="K227" s="1"/>
    </row>
    <row r="228" spans="1:11">
      <c r="A228" s="1" t="s">
        <v>206</v>
      </c>
      <c r="C228" s="45">
        <v>2300688</v>
      </c>
      <c r="K228" s="1"/>
    </row>
    <row r="229" spans="1:11">
      <c r="A229" s="1" t="s">
        <v>207</v>
      </c>
      <c r="C229" s="45">
        <v>1338855</v>
      </c>
      <c r="K229" s="1"/>
    </row>
    <row r="230" spans="1:11">
      <c r="A230" s="1" t="s">
        <v>208</v>
      </c>
      <c r="C230" s="45">
        <v>584917</v>
      </c>
      <c r="K230" s="1"/>
    </row>
    <row r="231" spans="1:11">
      <c r="A231" s="1" t="s">
        <v>209</v>
      </c>
      <c r="C231" s="45">
        <v>7332223</v>
      </c>
      <c r="K231" s="1"/>
    </row>
    <row r="232" spans="1:11">
      <c r="C232" s="45">
        <f>SUM(C226:C231)</f>
        <v>6720948061</v>
      </c>
      <c r="K232" s="1"/>
    </row>
    <row r="233" spans="1:11">
      <c r="K233" s="1"/>
    </row>
    <row r="234" spans="1:11">
      <c r="K234" s="1"/>
    </row>
    <row r="235" spans="1:11">
      <c r="A235" s="48"/>
      <c r="K235" s="1"/>
    </row>
    <row r="236" spans="1:11">
      <c r="A236" s="48"/>
      <c r="K236" s="1"/>
    </row>
    <row r="237" spans="1:11">
      <c r="K237" s="1"/>
    </row>
    <row r="238" spans="1:11">
      <c r="K238" s="1"/>
    </row>
    <row r="239" spans="1:11">
      <c r="K239" s="1"/>
    </row>
    <row r="240" spans="1:11">
      <c r="K240" s="1"/>
    </row>
    <row r="241" spans="11:11">
      <c r="K241" s="1"/>
    </row>
    <row r="242" spans="11:11">
      <c r="K242" s="1"/>
    </row>
    <row r="243" spans="11:11">
      <c r="K243" s="1"/>
    </row>
    <row r="244" spans="11:11">
      <c r="K244" s="1"/>
    </row>
    <row r="245" spans="11:11">
      <c r="K245" s="1"/>
    </row>
    <row r="246" spans="11:11">
      <c r="K246" s="1"/>
    </row>
    <row r="247" spans="11:11">
      <c r="K247" s="1"/>
    </row>
    <row r="248" spans="11:11">
      <c r="K248" s="1"/>
    </row>
    <row r="249" spans="11:11">
      <c r="K249" s="1"/>
    </row>
    <row r="250" spans="11:11">
      <c r="K250" s="1"/>
    </row>
    <row r="251" spans="11:11">
      <c r="K251" s="1"/>
    </row>
    <row r="252" spans="11:11">
      <c r="K252" s="1"/>
    </row>
    <row r="253" spans="11:11">
      <c r="K253" s="1"/>
    </row>
    <row r="254" spans="11:11">
      <c r="K254" s="1"/>
    </row>
    <row r="255" spans="11:11">
      <c r="K255" s="1"/>
    </row>
    <row r="256" spans="11:11">
      <c r="K256" s="1"/>
    </row>
    <row r="257" spans="11:11">
      <c r="K257" s="1"/>
    </row>
    <row r="258" spans="11:11">
      <c r="K258" s="1"/>
    </row>
    <row r="259" spans="11:11">
      <c r="K259" s="1"/>
    </row>
    <row r="260" spans="11:11">
      <c r="K260" s="1"/>
    </row>
    <row r="261" spans="11:11">
      <c r="K261" s="1"/>
    </row>
    <row r="262" spans="11:11">
      <c r="K262" s="1"/>
    </row>
    <row r="263" spans="11:11">
      <c r="K263" s="1"/>
    </row>
    <row r="264" spans="11:11">
      <c r="K264" s="1"/>
    </row>
    <row r="265" spans="11:11">
      <c r="K265" s="1"/>
    </row>
    <row r="266" spans="11:11">
      <c r="K266" s="1"/>
    </row>
    <row r="267" spans="11:11">
      <c r="K267" s="1"/>
    </row>
    <row r="268" spans="11:11">
      <c r="K268" s="1"/>
    </row>
    <row r="269" spans="11:11">
      <c r="K269" s="1"/>
    </row>
    <row r="270" spans="11:11">
      <c r="K270" s="1"/>
    </row>
    <row r="271" spans="11:11">
      <c r="K271" s="1"/>
    </row>
    <row r="272" spans="11:11">
      <c r="K272" s="1"/>
    </row>
    <row r="273" spans="11:11">
      <c r="K273" s="1"/>
    </row>
    <row r="274" spans="11:11">
      <c r="K274" s="1"/>
    </row>
    <row r="275" spans="11:11">
      <c r="K275" s="1"/>
    </row>
    <row r="276" spans="11:11">
      <c r="K276" s="1"/>
    </row>
    <row r="277" spans="11:11">
      <c r="K277" s="1"/>
    </row>
    <row r="278" spans="11:11">
      <c r="K278" s="1"/>
    </row>
    <row r="279" spans="11:11">
      <c r="K279" s="1"/>
    </row>
    <row r="280" spans="11:11">
      <c r="K280" s="1"/>
    </row>
    <row r="281" spans="11:11">
      <c r="K281" s="1"/>
    </row>
    <row r="282" spans="11:11">
      <c r="K282" s="1"/>
    </row>
    <row r="283" spans="11:11">
      <c r="K283" s="1"/>
    </row>
    <row r="284" spans="11:11">
      <c r="K284" s="1"/>
    </row>
    <row r="285" spans="11:11">
      <c r="K285" s="1"/>
    </row>
    <row r="286" spans="11:11">
      <c r="K286" s="1"/>
    </row>
    <row r="287" spans="11:11">
      <c r="K287" s="1"/>
    </row>
    <row r="288" spans="11:11">
      <c r="K288" s="1"/>
    </row>
    <row r="289" spans="11:11">
      <c r="K289" s="1"/>
    </row>
    <row r="290" spans="11:11">
      <c r="K290" s="1"/>
    </row>
    <row r="291" spans="11:11">
      <c r="K291" s="1"/>
    </row>
    <row r="292" spans="11:11">
      <c r="K292" s="1"/>
    </row>
    <row r="293" spans="11:11">
      <c r="K293" s="1"/>
    </row>
    <row r="294" spans="11:11">
      <c r="K294" s="1"/>
    </row>
    <row r="295" spans="11:11">
      <c r="K295" s="1"/>
    </row>
    <row r="296" spans="11:11">
      <c r="K296" s="1"/>
    </row>
    <row r="297" spans="11:11">
      <c r="K297" s="1"/>
    </row>
    <row r="298" spans="11:11">
      <c r="K298" s="1"/>
    </row>
    <row r="299" spans="11:11">
      <c r="K299" s="1"/>
    </row>
    <row r="300" spans="11:11">
      <c r="K300" s="1"/>
    </row>
    <row r="301" spans="11:11">
      <c r="K301" s="1"/>
    </row>
    <row r="302" spans="11:11">
      <c r="K302" s="1"/>
    </row>
    <row r="303" spans="11:11">
      <c r="K303" s="1"/>
    </row>
    <row r="304" spans="11:11">
      <c r="K304" s="1"/>
    </row>
    <row r="305" spans="11:11">
      <c r="K305" s="1"/>
    </row>
    <row r="306" spans="11:11">
      <c r="K306" s="1"/>
    </row>
    <row r="307" spans="11:11">
      <c r="K307" s="1"/>
    </row>
    <row r="308" spans="11:11">
      <c r="K308" s="1"/>
    </row>
    <row r="309" spans="11:11">
      <c r="K309" s="1"/>
    </row>
    <row r="310" spans="11:11">
      <c r="K310" s="1"/>
    </row>
    <row r="311" spans="11:11">
      <c r="K311" s="1"/>
    </row>
    <row r="312" spans="11:11">
      <c r="K312" s="1"/>
    </row>
    <row r="313" spans="11:11">
      <c r="K313" s="1"/>
    </row>
    <row r="314" spans="11:11">
      <c r="K314" s="1"/>
    </row>
    <row r="315" spans="11:11">
      <c r="K315" s="1"/>
    </row>
    <row r="316" spans="11:11">
      <c r="K316" s="1"/>
    </row>
    <row r="317" spans="11:11">
      <c r="K317" s="1"/>
    </row>
    <row r="318" spans="11:11">
      <c r="K318" s="1"/>
    </row>
    <row r="319" spans="11:11">
      <c r="K319" s="1"/>
    </row>
    <row r="320" spans="11:11">
      <c r="K320" s="1"/>
    </row>
    <row r="321" spans="11:11">
      <c r="K321" s="1"/>
    </row>
    <row r="322" spans="11:11">
      <c r="K322" s="1"/>
    </row>
    <row r="323" spans="11:11">
      <c r="K323" s="1"/>
    </row>
    <row r="324" spans="11:11">
      <c r="K324" s="1"/>
    </row>
    <row r="325" spans="11:11">
      <c r="K325" s="1"/>
    </row>
    <row r="326" spans="11:11">
      <c r="K326" s="1"/>
    </row>
    <row r="327" spans="11:11">
      <c r="K327" s="1"/>
    </row>
    <row r="328" spans="11:11">
      <c r="K328" s="1"/>
    </row>
    <row r="329" spans="11:11">
      <c r="K329" s="1"/>
    </row>
    <row r="330" spans="11:11">
      <c r="K330" s="1"/>
    </row>
    <row r="331" spans="11:11">
      <c r="K331" s="1"/>
    </row>
    <row r="332" spans="11:11">
      <c r="K332" s="1"/>
    </row>
    <row r="333" spans="11:11">
      <c r="K333" s="1"/>
    </row>
    <row r="334" spans="11:11">
      <c r="K334" s="1"/>
    </row>
    <row r="335" spans="11:11">
      <c r="K335" s="1"/>
    </row>
    <row r="336" spans="11:11">
      <c r="K336" s="1"/>
    </row>
    <row r="337" spans="11:11">
      <c r="K337" s="1"/>
    </row>
    <row r="338" spans="11:11">
      <c r="K338" s="1"/>
    </row>
    <row r="339" spans="11:11">
      <c r="K339" s="1"/>
    </row>
    <row r="340" spans="11:11">
      <c r="K340" s="1"/>
    </row>
    <row r="341" spans="11:11">
      <c r="K341" s="1"/>
    </row>
    <row r="342" spans="11:11">
      <c r="K342" s="1"/>
    </row>
    <row r="343" spans="11:11">
      <c r="K343" s="1"/>
    </row>
    <row r="344" spans="11:11">
      <c r="K344" s="1"/>
    </row>
    <row r="345" spans="11:11">
      <c r="K345" s="1"/>
    </row>
    <row r="346" spans="11:11">
      <c r="K346" s="1"/>
    </row>
    <row r="347" spans="11:11">
      <c r="K347" s="1"/>
    </row>
    <row r="348" spans="11:11">
      <c r="K348" s="1"/>
    </row>
    <row r="349" spans="11:11">
      <c r="K349" s="1"/>
    </row>
    <row r="350" spans="11:11">
      <c r="K350" s="1"/>
    </row>
    <row r="351" spans="11:11">
      <c r="K351" s="1"/>
    </row>
    <row r="352" spans="11:11">
      <c r="K352" s="1"/>
    </row>
    <row r="353" spans="11:11">
      <c r="K353" s="1"/>
    </row>
    <row r="354" spans="11:11">
      <c r="K354" s="1"/>
    </row>
    <row r="355" spans="11:11">
      <c r="K355" s="1"/>
    </row>
    <row r="356" spans="11:11">
      <c r="K356" s="1"/>
    </row>
    <row r="357" spans="11:11">
      <c r="K357" s="1"/>
    </row>
    <row r="358" spans="11:11">
      <c r="K358" s="1"/>
    </row>
    <row r="359" spans="11:11">
      <c r="K359" s="1"/>
    </row>
    <row r="360" spans="11:11">
      <c r="K360" s="1"/>
    </row>
    <row r="361" spans="11:11">
      <c r="K361" s="1"/>
    </row>
    <row r="362" spans="11:11">
      <c r="K362" s="1"/>
    </row>
    <row r="363" spans="11:11">
      <c r="K363" s="1"/>
    </row>
    <row r="364" spans="11:11">
      <c r="K364" s="1"/>
    </row>
    <row r="365" spans="11:11">
      <c r="K365" s="1"/>
    </row>
    <row r="366" spans="11:11">
      <c r="K366" s="1"/>
    </row>
    <row r="367" spans="11:11">
      <c r="K367" s="1"/>
    </row>
    <row r="368" spans="11:11">
      <c r="K368" s="1"/>
    </row>
    <row r="369" spans="11:11">
      <c r="K369" s="1"/>
    </row>
    <row r="370" spans="11:11">
      <c r="K370" s="1"/>
    </row>
    <row r="371" spans="11:11">
      <c r="K371" s="1"/>
    </row>
    <row r="372" spans="11:11">
      <c r="K372" s="1"/>
    </row>
    <row r="373" spans="11:11">
      <c r="K373" s="1"/>
    </row>
    <row r="374" spans="11:11">
      <c r="K374" s="1"/>
    </row>
    <row r="375" spans="11:11">
      <c r="K375" s="1"/>
    </row>
    <row r="376" spans="11:11">
      <c r="K376" s="1"/>
    </row>
    <row r="377" spans="11:11">
      <c r="K377" s="1"/>
    </row>
    <row r="378" spans="11:11">
      <c r="K378" s="1"/>
    </row>
    <row r="379" spans="11:11">
      <c r="K379" s="1"/>
    </row>
    <row r="380" spans="11:11">
      <c r="K380" s="1"/>
    </row>
    <row r="381" spans="11:11">
      <c r="K381" s="1"/>
    </row>
    <row r="382" spans="11:11">
      <c r="K382" s="1"/>
    </row>
    <row r="383" spans="11:11">
      <c r="K383" s="1"/>
    </row>
    <row r="384" spans="11:11">
      <c r="K384" s="1"/>
    </row>
    <row r="385" spans="11:11">
      <c r="K385" s="1"/>
    </row>
    <row r="386" spans="11:11">
      <c r="K386" s="1"/>
    </row>
    <row r="387" spans="11:11">
      <c r="K387" s="1"/>
    </row>
    <row r="388" spans="11:11">
      <c r="K388" s="1"/>
    </row>
    <row r="389" spans="11:11">
      <c r="K389" s="1"/>
    </row>
    <row r="390" spans="11:11">
      <c r="K390" s="1"/>
    </row>
    <row r="391" spans="11:11">
      <c r="K391" s="1"/>
    </row>
    <row r="392" spans="11:11">
      <c r="K392" s="1"/>
    </row>
    <row r="393" spans="11:11">
      <c r="K393" s="1"/>
    </row>
    <row r="394" spans="11:11">
      <c r="K394" s="1"/>
    </row>
    <row r="395" spans="11:11">
      <c r="K395" s="1"/>
    </row>
    <row r="396" spans="11:11">
      <c r="K396" s="1"/>
    </row>
    <row r="397" spans="11:11">
      <c r="K397" s="1"/>
    </row>
    <row r="398" spans="11:11">
      <c r="K398" s="1"/>
    </row>
    <row r="399" spans="11:11">
      <c r="K399" s="1"/>
    </row>
    <row r="400" spans="11:11">
      <c r="K400" s="1"/>
    </row>
    <row r="401" spans="11:11">
      <c r="K401" s="1"/>
    </row>
    <row r="402" spans="11:11">
      <c r="K402" s="1"/>
    </row>
    <row r="403" spans="11:11">
      <c r="K403" s="1"/>
    </row>
    <row r="404" spans="11:11">
      <c r="K404" s="1"/>
    </row>
    <row r="405" spans="11:11">
      <c r="K405" s="1"/>
    </row>
    <row r="406" spans="11:11">
      <c r="K406" s="1"/>
    </row>
    <row r="407" spans="11:11">
      <c r="K407" s="1"/>
    </row>
    <row r="408" spans="11:11">
      <c r="K408" s="1"/>
    </row>
    <row r="409" spans="11:11">
      <c r="K409" s="1"/>
    </row>
    <row r="410" spans="11:11">
      <c r="K410" s="1"/>
    </row>
    <row r="411" spans="11:11">
      <c r="K411" s="1"/>
    </row>
    <row r="412" spans="11:11">
      <c r="K412" s="1"/>
    </row>
    <row r="413" spans="11:11">
      <c r="K413" s="1"/>
    </row>
    <row r="414" spans="11:11">
      <c r="K414" s="1"/>
    </row>
    <row r="415" spans="11:11">
      <c r="K415" s="1"/>
    </row>
    <row r="416" spans="11:11">
      <c r="K416" s="1"/>
    </row>
    <row r="417" spans="11:11">
      <c r="K417" s="1"/>
    </row>
    <row r="418" spans="11:11">
      <c r="K418" s="1"/>
    </row>
    <row r="419" spans="11:11">
      <c r="K419" s="1"/>
    </row>
    <row r="420" spans="11:11">
      <c r="K420" s="1"/>
    </row>
    <row r="421" spans="11:11">
      <c r="K421" s="1"/>
    </row>
    <row r="422" spans="11:11">
      <c r="K422" s="1"/>
    </row>
    <row r="423" spans="11:11">
      <c r="K423" s="1"/>
    </row>
    <row r="424" spans="11:11">
      <c r="K424" s="1"/>
    </row>
    <row r="425" spans="11:11">
      <c r="K425" s="1"/>
    </row>
    <row r="426" spans="11:11">
      <c r="K426" s="1"/>
    </row>
    <row r="427" spans="11:11">
      <c r="K427" s="1"/>
    </row>
    <row r="428" spans="11:11">
      <c r="K428" s="1"/>
    </row>
    <row r="429" spans="11:11">
      <c r="K429" s="1"/>
    </row>
    <row r="430" spans="11:11">
      <c r="K430" s="1"/>
    </row>
    <row r="431" spans="11:11">
      <c r="K431" s="1"/>
    </row>
    <row r="432" spans="11:11">
      <c r="K432" s="1"/>
    </row>
    <row r="433" spans="11:11">
      <c r="K433" s="1"/>
    </row>
    <row r="434" spans="11:11">
      <c r="K434" s="1"/>
    </row>
    <row r="435" spans="11:11">
      <c r="K435" s="1"/>
    </row>
    <row r="436" spans="11:11">
      <c r="K436" s="1"/>
    </row>
    <row r="437" spans="11:11">
      <c r="K437" s="1"/>
    </row>
    <row r="438" spans="11:11">
      <c r="K438" s="1"/>
    </row>
    <row r="439" spans="11:11">
      <c r="K439" s="1"/>
    </row>
    <row r="440" spans="11:11">
      <c r="K440" s="1"/>
    </row>
    <row r="441" spans="11:11">
      <c r="K441" s="1"/>
    </row>
    <row r="442" spans="11:11">
      <c r="K442" s="1"/>
    </row>
    <row r="443" spans="11:11">
      <c r="K443" s="1"/>
    </row>
    <row r="444" spans="11:11">
      <c r="K444" s="1"/>
    </row>
    <row r="445" spans="11:11">
      <c r="K445" s="1"/>
    </row>
    <row r="446" spans="11:11">
      <c r="K446" s="1"/>
    </row>
    <row r="447" spans="11:11">
      <c r="K447" s="1"/>
    </row>
    <row r="448" spans="11:11">
      <c r="K448" s="1"/>
    </row>
    <row r="449" spans="11:11">
      <c r="K449" s="1"/>
    </row>
    <row r="450" spans="11:11">
      <c r="K450" s="1"/>
    </row>
    <row r="451" spans="11:11">
      <c r="K451" s="1"/>
    </row>
    <row r="452" spans="11:11">
      <c r="K452" s="1"/>
    </row>
    <row r="453" spans="11:11">
      <c r="K453" s="1"/>
    </row>
    <row r="454" spans="11:11">
      <c r="K454" s="1"/>
    </row>
    <row r="455" spans="11:11">
      <c r="K455" s="1"/>
    </row>
    <row r="456" spans="11:11">
      <c r="K456" s="1"/>
    </row>
    <row r="457" spans="11:11">
      <c r="K457" s="1"/>
    </row>
    <row r="458" spans="11:11">
      <c r="K458" s="1"/>
    </row>
    <row r="459" spans="11:11">
      <c r="K459" s="1"/>
    </row>
    <row r="460" spans="11:11">
      <c r="K460" s="1"/>
    </row>
    <row r="461" spans="11:11">
      <c r="K461" s="1"/>
    </row>
    <row r="462" spans="11:11">
      <c r="K462" s="1"/>
    </row>
    <row r="463" spans="11:11">
      <c r="K463" s="1"/>
    </row>
    <row r="464" spans="11:11">
      <c r="K464" s="1"/>
    </row>
    <row r="465" spans="11:11">
      <c r="K465" s="1"/>
    </row>
    <row r="466" spans="11:11">
      <c r="K466" s="1"/>
    </row>
    <row r="467" spans="11:11">
      <c r="K467" s="1"/>
    </row>
    <row r="468" spans="11:11">
      <c r="K468" s="1"/>
    </row>
    <row r="469" spans="11:11">
      <c r="K469" s="1"/>
    </row>
    <row r="470" spans="11:11">
      <c r="K470" s="1"/>
    </row>
    <row r="471" spans="11:11">
      <c r="K471" s="1"/>
    </row>
    <row r="472" spans="11:11">
      <c r="K472" s="1"/>
    </row>
    <row r="473" spans="11:11">
      <c r="K473" s="1"/>
    </row>
    <row r="474" spans="11:11">
      <c r="K474" s="1"/>
    </row>
    <row r="475" spans="11:11">
      <c r="K475" s="1"/>
    </row>
    <row r="476" spans="11:11">
      <c r="K476" s="1"/>
    </row>
    <row r="477" spans="11:11">
      <c r="K477" s="1"/>
    </row>
    <row r="478" spans="11:11">
      <c r="K478" s="1"/>
    </row>
    <row r="479" spans="11:11">
      <c r="K479" s="1"/>
    </row>
    <row r="480" spans="11:11">
      <c r="K480" s="1"/>
    </row>
    <row r="481" spans="11:11">
      <c r="K481" s="1"/>
    </row>
    <row r="482" spans="11:11">
      <c r="K482" s="1"/>
    </row>
    <row r="483" spans="11:11">
      <c r="K483" s="1"/>
    </row>
    <row r="484" spans="11:11">
      <c r="K484" s="1"/>
    </row>
    <row r="485" spans="11:11">
      <c r="K485" s="1"/>
    </row>
    <row r="486" spans="11:11">
      <c r="K486" s="1"/>
    </row>
    <row r="487" spans="11:11">
      <c r="K487" s="1"/>
    </row>
    <row r="488" spans="11:11">
      <c r="K488" s="1"/>
    </row>
    <row r="489" spans="11:11">
      <c r="K489" s="1"/>
    </row>
    <row r="490" spans="11:11">
      <c r="K490" s="1"/>
    </row>
    <row r="491" spans="11:11">
      <c r="K491" s="1"/>
    </row>
    <row r="492" spans="11:11">
      <c r="K492" s="1"/>
    </row>
    <row r="493" spans="11:11">
      <c r="K493" s="1"/>
    </row>
    <row r="494" spans="11:11">
      <c r="K494" s="1"/>
    </row>
    <row r="495" spans="11:11">
      <c r="K495" s="1"/>
    </row>
    <row r="496" spans="11:11">
      <c r="K496" s="1"/>
    </row>
    <row r="497" spans="11:11">
      <c r="K497" s="1"/>
    </row>
    <row r="498" spans="11:11">
      <c r="K498" s="1"/>
    </row>
    <row r="499" spans="11:11">
      <c r="K499" s="1"/>
    </row>
    <row r="500" spans="11:11">
      <c r="K500" s="1"/>
    </row>
    <row r="501" spans="11:11">
      <c r="K501" s="1"/>
    </row>
    <row r="502" spans="11:11">
      <c r="K502" s="1"/>
    </row>
    <row r="503" spans="11:11">
      <c r="K503" s="1"/>
    </row>
    <row r="504" spans="11:11">
      <c r="K504" s="1"/>
    </row>
    <row r="505" spans="11:11">
      <c r="K505" s="1"/>
    </row>
    <row r="506" spans="11:11">
      <c r="K506" s="1"/>
    </row>
    <row r="507" spans="11:11">
      <c r="K507" s="1"/>
    </row>
    <row r="508" spans="11:11">
      <c r="K508" s="1"/>
    </row>
    <row r="509" spans="11:11">
      <c r="K509" s="1"/>
    </row>
    <row r="510" spans="11:11">
      <c r="K510" s="1"/>
    </row>
    <row r="511" spans="11:11">
      <c r="K511" s="1"/>
    </row>
    <row r="512" spans="11:11">
      <c r="K512" s="1"/>
    </row>
    <row r="513" spans="11:11">
      <c r="K513" s="1"/>
    </row>
    <row r="514" spans="11:11">
      <c r="K514" s="1"/>
    </row>
    <row r="515" spans="11:11">
      <c r="K515" s="1"/>
    </row>
    <row r="516" spans="11:11">
      <c r="K516" s="1"/>
    </row>
    <row r="517" spans="11:11">
      <c r="K517" s="1"/>
    </row>
    <row r="518" spans="11:11">
      <c r="K518" s="1"/>
    </row>
    <row r="519" spans="11:11">
      <c r="K519" s="1"/>
    </row>
    <row r="520" spans="11:11">
      <c r="K520" s="1"/>
    </row>
    <row r="521" spans="11:11">
      <c r="K521" s="1"/>
    </row>
    <row r="522" spans="11:11">
      <c r="K522" s="1"/>
    </row>
    <row r="523" spans="11:11">
      <c r="K523" s="1"/>
    </row>
    <row r="524" spans="11:11">
      <c r="K524" s="1"/>
    </row>
    <row r="525" spans="11:11">
      <c r="K525" s="1"/>
    </row>
    <row r="526" spans="11:11">
      <c r="K526" s="1"/>
    </row>
    <row r="527" spans="11:11">
      <c r="K527" s="1"/>
    </row>
    <row r="528" spans="11:11">
      <c r="K528" s="1"/>
    </row>
    <row r="529" spans="11:11">
      <c r="K529" s="1"/>
    </row>
    <row r="530" spans="11:11">
      <c r="K530" s="1"/>
    </row>
    <row r="531" spans="11:11">
      <c r="K531" s="1"/>
    </row>
    <row r="532" spans="11:11">
      <c r="K532" s="1"/>
    </row>
    <row r="533" spans="11:11">
      <c r="K533" s="1"/>
    </row>
    <row r="534" spans="11:11">
      <c r="K534" s="1"/>
    </row>
    <row r="535" spans="11:11">
      <c r="K535" s="1"/>
    </row>
    <row r="536" spans="11:11">
      <c r="K536" s="1"/>
    </row>
    <row r="537" spans="11:11">
      <c r="K537" s="1"/>
    </row>
    <row r="538" spans="11:11">
      <c r="K538" s="1"/>
    </row>
    <row r="539" spans="11:11">
      <c r="K539" s="1"/>
    </row>
    <row r="540" spans="11:11">
      <c r="K540" s="1"/>
    </row>
    <row r="541" spans="11:11">
      <c r="K541" s="1"/>
    </row>
    <row r="542" spans="11:11">
      <c r="K542" s="1"/>
    </row>
    <row r="543" spans="11:11">
      <c r="K543" s="1"/>
    </row>
    <row r="544" spans="11:11">
      <c r="K544" s="1"/>
    </row>
    <row r="545" spans="11:11">
      <c r="K545" s="1"/>
    </row>
    <row r="546" spans="11:11">
      <c r="K546" s="1"/>
    </row>
    <row r="547" spans="11:11">
      <c r="K547" s="1"/>
    </row>
    <row r="548" spans="11:11">
      <c r="K548" s="1"/>
    </row>
    <row r="549" spans="11:11">
      <c r="K549" s="1"/>
    </row>
    <row r="550" spans="11:11">
      <c r="K550" s="1"/>
    </row>
    <row r="551" spans="11:11">
      <c r="K551" s="1"/>
    </row>
    <row r="552" spans="11:11">
      <c r="K552" s="1"/>
    </row>
    <row r="553" spans="11:11">
      <c r="K553" s="1"/>
    </row>
    <row r="554" spans="11:11">
      <c r="K554" s="1"/>
    </row>
    <row r="555" spans="11:11">
      <c r="K555" s="1"/>
    </row>
    <row r="556" spans="11:11">
      <c r="K556" s="1"/>
    </row>
    <row r="557" spans="11:11">
      <c r="K557" s="1"/>
    </row>
    <row r="558" spans="11:11">
      <c r="K558" s="1"/>
    </row>
    <row r="559" spans="11:11">
      <c r="K559" s="1"/>
    </row>
    <row r="560" spans="11:11">
      <c r="K560" s="1"/>
    </row>
    <row r="561" spans="11:11">
      <c r="K561" s="1"/>
    </row>
    <row r="562" spans="11:11">
      <c r="K562" s="1"/>
    </row>
    <row r="563" spans="11:11">
      <c r="K563" s="1"/>
    </row>
    <row r="564" spans="11:11">
      <c r="K564" s="1"/>
    </row>
    <row r="565" spans="11:11">
      <c r="K565" s="1"/>
    </row>
    <row r="566" spans="11:11">
      <c r="K566" s="1"/>
    </row>
    <row r="567" spans="11:11">
      <c r="K567" s="1"/>
    </row>
    <row r="568" spans="11:11">
      <c r="K568" s="1"/>
    </row>
    <row r="569" spans="11:11">
      <c r="K569" s="1"/>
    </row>
    <row r="570" spans="11:11">
      <c r="K570" s="1"/>
    </row>
    <row r="571" spans="11:11">
      <c r="K571" s="1"/>
    </row>
    <row r="572" spans="11:11">
      <c r="K572" s="1"/>
    </row>
    <row r="573" spans="11:11">
      <c r="K573" s="1"/>
    </row>
    <row r="574" spans="11:11">
      <c r="K574" s="1"/>
    </row>
    <row r="575" spans="11:11">
      <c r="K575" s="1"/>
    </row>
    <row r="576" spans="11:11">
      <c r="K576" s="1"/>
    </row>
    <row r="577" spans="11:11">
      <c r="K577" s="1"/>
    </row>
    <row r="578" spans="11:11">
      <c r="K578" s="1"/>
    </row>
    <row r="579" spans="11:11">
      <c r="K579" s="1"/>
    </row>
    <row r="580" spans="11:11">
      <c r="K580" s="1"/>
    </row>
    <row r="581" spans="11:11">
      <c r="K581" s="1"/>
    </row>
    <row r="582" spans="11:11">
      <c r="K582" s="1"/>
    </row>
    <row r="583" spans="11:11">
      <c r="K583" s="1"/>
    </row>
    <row r="584" spans="11:11">
      <c r="K584" s="1"/>
    </row>
    <row r="585" spans="11:11">
      <c r="K585" s="1"/>
    </row>
    <row r="586" spans="11:11">
      <c r="K586" s="1"/>
    </row>
    <row r="587" spans="11:11">
      <c r="K587" s="1"/>
    </row>
    <row r="588" spans="11:11">
      <c r="K588" s="1"/>
    </row>
    <row r="589" spans="11:11">
      <c r="K589" s="1"/>
    </row>
    <row r="590" spans="11:11">
      <c r="K590" s="1"/>
    </row>
    <row r="591" spans="11:11">
      <c r="K591" s="1"/>
    </row>
    <row r="592" spans="11:11">
      <c r="K592" s="1"/>
    </row>
    <row r="593" spans="11:11">
      <c r="K593" s="1"/>
    </row>
    <row r="594" spans="11:11">
      <c r="K594" s="1"/>
    </row>
    <row r="595" spans="11:11">
      <c r="K595" s="1"/>
    </row>
    <row r="596" spans="11:11">
      <c r="K596" s="1"/>
    </row>
    <row r="597" spans="11:11">
      <c r="K597" s="1"/>
    </row>
    <row r="598" spans="11:11">
      <c r="K598" s="1"/>
    </row>
    <row r="599" spans="11:11">
      <c r="K599" s="1"/>
    </row>
    <row r="600" spans="11:11">
      <c r="K600" s="1"/>
    </row>
    <row r="601" spans="11:11">
      <c r="K601" s="1"/>
    </row>
    <row r="602" spans="11:11">
      <c r="K602" s="1"/>
    </row>
    <row r="603" spans="11:11">
      <c r="K603" s="1"/>
    </row>
    <row r="604" spans="11:11">
      <c r="K604" s="1"/>
    </row>
    <row r="605" spans="11:11">
      <c r="K605" s="1"/>
    </row>
    <row r="606" spans="11:11">
      <c r="K606" s="1"/>
    </row>
    <row r="607" spans="11:11">
      <c r="K607" s="1"/>
    </row>
    <row r="608" spans="11:11">
      <c r="K608" s="1"/>
    </row>
    <row r="609" spans="11:11">
      <c r="K609" s="1"/>
    </row>
    <row r="610" spans="11:11">
      <c r="K610" s="1"/>
    </row>
    <row r="611" spans="11:11">
      <c r="K611" s="1"/>
    </row>
    <row r="612" spans="11:11">
      <c r="K612" s="1"/>
    </row>
    <row r="613" spans="11:11">
      <c r="K613" s="1"/>
    </row>
    <row r="614" spans="11:11">
      <c r="K614" s="1"/>
    </row>
    <row r="615" spans="11:11">
      <c r="K615" s="1"/>
    </row>
    <row r="616" spans="11:11">
      <c r="K616" s="1"/>
    </row>
    <row r="617" spans="11:11">
      <c r="K617" s="1"/>
    </row>
    <row r="618" spans="11:11">
      <c r="K618" s="1"/>
    </row>
    <row r="619" spans="11:11">
      <c r="K619" s="1"/>
    </row>
    <row r="620" spans="11:11">
      <c r="K620" s="1"/>
    </row>
    <row r="621" spans="11:11">
      <c r="K621" s="1"/>
    </row>
    <row r="622" spans="11:11">
      <c r="K622" s="1"/>
    </row>
    <row r="623" spans="11:11">
      <c r="K623" s="1"/>
    </row>
    <row r="624" spans="11:11">
      <c r="K624" s="1"/>
    </row>
    <row r="625" spans="11:11">
      <c r="K625" s="1"/>
    </row>
    <row r="626" spans="11:11">
      <c r="K626" s="1"/>
    </row>
    <row r="627" spans="11:11">
      <c r="K627" s="1"/>
    </row>
    <row r="628" spans="11:11">
      <c r="K628" s="1"/>
    </row>
    <row r="629" spans="11:11">
      <c r="K629" s="1"/>
    </row>
    <row r="630" spans="11:11">
      <c r="K630" s="1"/>
    </row>
    <row r="631" spans="11:11">
      <c r="K631" s="1"/>
    </row>
    <row r="632" spans="11:11">
      <c r="K632" s="1"/>
    </row>
    <row r="633" spans="11:11">
      <c r="K633" s="1"/>
    </row>
    <row r="634" spans="11:11">
      <c r="K634" s="1"/>
    </row>
    <row r="635" spans="11:11">
      <c r="K635" s="1"/>
    </row>
    <row r="636" spans="11:11">
      <c r="K636" s="1"/>
    </row>
    <row r="637" spans="11:11">
      <c r="K637" s="1"/>
    </row>
    <row r="638" spans="11:11">
      <c r="K638" s="1"/>
    </row>
    <row r="639" spans="11:11">
      <c r="K639" s="1"/>
    </row>
    <row r="640" spans="11:11">
      <c r="K640" s="1"/>
    </row>
    <row r="641" spans="11:11">
      <c r="K641" s="1"/>
    </row>
    <row r="642" spans="11:11">
      <c r="K642" s="1"/>
    </row>
    <row r="643" spans="11:11">
      <c r="K643" s="1"/>
    </row>
    <row r="644" spans="11:11">
      <c r="K644" s="1"/>
    </row>
    <row r="645" spans="11:11">
      <c r="K645" s="1"/>
    </row>
    <row r="646" spans="11:11">
      <c r="K646" s="1"/>
    </row>
    <row r="647" spans="11:11">
      <c r="K647" s="1"/>
    </row>
    <row r="648" spans="11:11">
      <c r="K648" s="1"/>
    </row>
    <row r="649" spans="11:11">
      <c r="K649" s="1"/>
    </row>
    <row r="650" spans="11:11">
      <c r="K650" s="1"/>
    </row>
    <row r="651" spans="11:11">
      <c r="K651" s="1"/>
    </row>
    <row r="652" spans="11:11">
      <c r="K652" s="1"/>
    </row>
    <row r="653" spans="11:11">
      <c r="K653" s="1"/>
    </row>
    <row r="654" spans="11:11">
      <c r="K654" s="1"/>
    </row>
    <row r="655" spans="11:11">
      <c r="K655" s="1"/>
    </row>
    <row r="656" spans="11:11">
      <c r="K656" s="1"/>
    </row>
    <row r="657" spans="11:11">
      <c r="K657" s="1"/>
    </row>
    <row r="658" spans="11:11">
      <c r="K658" s="1"/>
    </row>
    <row r="659" spans="11:11">
      <c r="K659" s="1"/>
    </row>
    <row r="660" spans="11:11">
      <c r="K660" s="1"/>
    </row>
    <row r="661" spans="11:11">
      <c r="K661" s="1"/>
    </row>
    <row r="662" spans="11:11">
      <c r="K662" s="1"/>
    </row>
    <row r="663" spans="11:11">
      <c r="K663" s="1"/>
    </row>
    <row r="664" spans="11:11">
      <c r="K664" s="1"/>
    </row>
    <row r="665" spans="11:11">
      <c r="K665" s="1"/>
    </row>
    <row r="666" spans="11:11">
      <c r="K666" s="1"/>
    </row>
    <row r="667" spans="11:11">
      <c r="K667" s="1"/>
    </row>
    <row r="668" spans="11:11">
      <c r="K668" s="1"/>
    </row>
    <row r="669" spans="11:11">
      <c r="K669" s="1"/>
    </row>
    <row r="670" spans="11:11">
      <c r="K670" s="1"/>
    </row>
    <row r="671" spans="11:11">
      <c r="K671" s="1"/>
    </row>
    <row r="672" spans="11:11">
      <c r="K672" s="1"/>
    </row>
    <row r="673" spans="11:11">
      <c r="K673" s="1"/>
    </row>
    <row r="674" spans="11:11">
      <c r="K674" s="1"/>
    </row>
    <row r="675" spans="11:11">
      <c r="K675" s="1"/>
    </row>
    <row r="676" spans="11:11">
      <c r="K676" s="1"/>
    </row>
    <row r="677" spans="11:11">
      <c r="K677" s="1"/>
    </row>
    <row r="678" spans="11:11">
      <c r="K678" s="1"/>
    </row>
    <row r="679" spans="11:11">
      <c r="K679" s="1"/>
    </row>
    <row r="680" spans="11:11">
      <c r="K680" s="1"/>
    </row>
    <row r="681" spans="11:11">
      <c r="K681" s="1"/>
    </row>
    <row r="682" spans="11:11">
      <c r="K682" s="1"/>
    </row>
    <row r="683" spans="11:11">
      <c r="K683" s="1"/>
    </row>
    <row r="684" spans="11:11">
      <c r="K684" s="1"/>
    </row>
    <row r="685" spans="11:11">
      <c r="K685" s="1"/>
    </row>
    <row r="686" spans="11:11">
      <c r="K686" s="1"/>
    </row>
    <row r="687" spans="11:11">
      <c r="K687" s="1"/>
    </row>
    <row r="688" spans="11:11">
      <c r="K688" s="1"/>
    </row>
    <row r="689" spans="11:11">
      <c r="K689" s="1"/>
    </row>
    <row r="690" spans="11:11">
      <c r="K690" s="1"/>
    </row>
    <row r="691" spans="11:11">
      <c r="K691" s="1"/>
    </row>
    <row r="692" spans="11:11">
      <c r="K692" s="1"/>
    </row>
    <row r="693" spans="11:11">
      <c r="K693" s="1"/>
    </row>
    <row r="694" spans="11:11">
      <c r="K694" s="1"/>
    </row>
    <row r="695" spans="11:11">
      <c r="K695" s="1"/>
    </row>
    <row r="696" spans="11:11">
      <c r="K696" s="1"/>
    </row>
    <row r="697" spans="11:11">
      <c r="K697" s="1"/>
    </row>
    <row r="698" spans="11:11">
      <c r="K698" s="1"/>
    </row>
    <row r="699" spans="11:11">
      <c r="K699" s="1"/>
    </row>
    <row r="700" spans="11:11">
      <c r="K700" s="1"/>
    </row>
    <row r="701" spans="11:11">
      <c r="K701" s="1"/>
    </row>
    <row r="702" spans="11:11">
      <c r="K702" s="1"/>
    </row>
    <row r="703" spans="11:11">
      <c r="K703" s="1"/>
    </row>
    <row r="704" spans="11:11">
      <c r="K704" s="1"/>
    </row>
    <row r="705" spans="11:11">
      <c r="K705" s="1"/>
    </row>
    <row r="706" spans="11:11">
      <c r="K706" s="1"/>
    </row>
    <row r="707" spans="11:11">
      <c r="K707" s="1"/>
    </row>
    <row r="708" spans="11:11">
      <c r="K708" s="1"/>
    </row>
    <row r="709" spans="11:11">
      <c r="K709" s="1"/>
    </row>
    <row r="710" spans="11:11">
      <c r="K710" s="1"/>
    </row>
    <row r="711" spans="11:11">
      <c r="K711" s="1"/>
    </row>
    <row r="712" spans="11:11">
      <c r="K712" s="1"/>
    </row>
    <row r="713" spans="11:11">
      <c r="K713" s="1"/>
    </row>
    <row r="714" spans="11:11">
      <c r="K714" s="1"/>
    </row>
    <row r="715" spans="11:11">
      <c r="K715" s="1"/>
    </row>
    <row r="716" spans="11:11">
      <c r="K716" s="1"/>
    </row>
    <row r="717" spans="11:11">
      <c r="K717" s="1"/>
    </row>
    <row r="718" spans="11:11">
      <c r="K718" s="1"/>
    </row>
    <row r="719" spans="11:11">
      <c r="K719" s="1"/>
    </row>
    <row r="720" spans="11:11">
      <c r="K720" s="1"/>
    </row>
    <row r="721" spans="11:11">
      <c r="K721" s="1"/>
    </row>
    <row r="722" spans="11:11">
      <c r="K722" s="1"/>
    </row>
    <row r="723" spans="11:11">
      <c r="K723" s="1"/>
    </row>
    <row r="724" spans="11:11">
      <c r="K724" s="1"/>
    </row>
    <row r="725" spans="11:11">
      <c r="K725" s="1"/>
    </row>
    <row r="726" spans="11:11">
      <c r="K726" s="1"/>
    </row>
    <row r="727" spans="11:11">
      <c r="K727" s="1"/>
    </row>
    <row r="728" spans="11:11">
      <c r="K728" s="1"/>
    </row>
    <row r="729" spans="11:11">
      <c r="K729" s="1"/>
    </row>
    <row r="730" spans="11:11">
      <c r="K730" s="1"/>
    </row>
    <row r="731" spans="11:11">
      <c r="K731" s="1"/>
    </row>
    <row r="732" spans="11:11">
      <c r="K732" s="1"/>
    </row>
    <row r="733" spans="11:11">
      <c r="K733" s="1"/>
    </row>
    <row r="734" spans="11:11">
      <c r="K734" s="1"/>
    </row>
    <row r="735" spans="11:11">
      <c r="K735" s="1"/>
    </row>
    <row r="736" spans="11:11">
      <c r="K736" s="1"/>
    </row>
    <row r="737" spans="11:11">
      <c r="K737" s="1"/>
    </row>
    <row r="738" spans="11:11">
      <c r="K738" s="1"/>
    </row>
    <row r="739" spans="11:11">
      <c r="K739" s="1"/>
    </row>
    <row r="740" spans="11:11">
      <c r="K740" s="1"/>
    </row>
    <row r="741" spans="11:11">
      <c r="K741" s="1"/>
    </row>
    <row r="742" spans="11:11">
      <c r="K742" s="1"/>
    </row>
    <row r="743" spans="11:11">
      <c r="K743" s="1"/>
    </row>
    <row r="744" spans="11:11">
      <c r="K744" s="1"/>
    </row>
    <row r="745" spans="11:11">
      <c r="K745" s="1"/>
    </row>
    <row r="746" spans="11:11">
      <c r="K746" s="1"/>
    </row>
    <row r="747" spans="11:11">
      <c r="K747" s="1"/>
    </row>
    <row r="748" spans="11:11">
      <c r="K748" s="1"/>
    </row>
    <row r="749" spans="11:11">
      <c r="K749" s="1"/>
    </row>
    <row r="750" spans="11:11">
      <c r="K750" s="1"/>
    </row>
    <row r="751" spans="11:11">
      <c r="K751" s="1"/>
    </row>
    <row r="752" spans="11:11">
      <c r="K752" s="1"/>
    </row>
    <row r="753" spans="11:11">
      <c r="K753" s="1"/>
    </row>
    <row r="754" spans="11:11">
      <c r="K754" s="1"/>
    </row>
    <row r="755" spans="11:11">
      <c r="K755" s="1"/>
    </row>
    <row r="756" spans="11:11">
      <c r="K756" s="1"/>
    </row>
    <row r="757" spans="11:11">
      <c r="K757" s="1"/>
    </row>
    <row r="758" spans="11:11">
      <c r="K758" s="1"/>
    </row>
    <row r="759" spans="11:11">
      <c r="K759" s="1"/>
    </row>
    <row r="760" spans="11:11">
      <c r="K760" s="1"/>
    </row>
    <row r="761" spans="11:11">
      <c r="K761" s="1"/>
    </row>
    <row r="762" spans="11:11">
      <c r="K762" s="1"/>
    </row>
    <row r="763" spans="11:11">
      <c r="K763" s="1"/>
    </row>
    <row r="764" spans="11:11">
      <c r="K764" s="1"/>
    </row>
    <row r="765" spans="11:11">
      <c r="K765" s="1"/>
    </row>
    <row r="766" spans="11:11">
      <c r="K766" s="1"/>
    </row>
    <row r="767" spans="11:11">
      <c r="K767" s="1"/>
    </row>
    <row r="768" spans="11:11">
      <c r="K768" s="1"/>
    </row>
    <row r="769" spans="11:11">
      <c r="K769" s="1"/>
    </row>
    <row r="770" spans="11:11">
      <c r="K770" s="1"/>
    </row>
    <row r="771" spans="11:11">
      <c r="K771" s="1"/>
    </row>
    <row r="772" spans="11:11">
      <c r="K772" s="1"/>
    </row>
    <row r="773" spans="11:11">
      <c r="K773" s="1"/>
    </row>
    <row r="774" spans="11:11">
      <c r="K774" s="1"/>
    </row>
    <row r="775" spans="11:11">
      <c r="K775" s="1"/>
    </row>
    <row r="776" spans="11:11">
      <c r="K776" s="1"/>
    </row>
    <row r="777" spans="11:11">
      <c r="K777" s="1"/>
    </row>
    <row r="778" spans="11:11">
      <c r="K778" s="1"/>
    </row>
    <row r="779" spans="11:11">
      <c r="K779" s="1"/>
    </row>
    <row r="780" spans="11:11">
      <c r="K780" s="1"/>
    </row>
    <row r="781" spans="11:11">
      <c r="K781" s="1"/>
    </row>
    <row r="782" spans="11:11">
      <c r="K782" s="1"/>
    </row>
    <row r="783" spans="11:11">
      <c r="K783" s="1"/>
    </row>
    <row r="784" spans="11:11">
      <c r="K784" s="1"/>
    </row>
    <row r="785" spans="11:11">
      <c r="K785" s="1"/>
    </row>
    <row r="786" spans="11:11">
      <c r="K786" s="1"/>
    </row>
    <row r="787" spans="11:11">
      <c r="K787" s="1"/>
    </row>
    <row r="788" spans="11:11">
      <c r="K788" s="1"/>
    </row>
    <row r="789" spans="11:11">
      <c r="K789" s="1"/>
    </row>
    <row r="790" spans="11:11">
      <c r="K790" s="1"/>
    </row>
    <row r="791" spans="11:11">
      <c r="K791" s="1"/>
    </row>
    <row r="792" spans="11:11">
      <c r="K792" s="1"/>
    </row>
    <row r="793" spans="11:11">
      <c r="K793" s="1"/>
    </row>
    <row r="794" spans="11:11">
      <c r="K794" s="1"/>
    </row>
    <row r="795" spans="11:11">
      <c r="K795" s="1"/>
    </row>
    <row r="796" spans="11:11">
      <c r="K796" s="1"/>
    </row>
    <row r="797" spans="11:11">
      <c r="K797" s="1"/>
    </row>
    <row r="798" spans="11:11">
      <c r="K798" s="1"/>
    </row>
    <row r="799" spans="11:11">
      <c r="K799" s="1"/>
    </row>
    <row r="800" spans="11:11">
      <c r="K800" s="1"/>
    </row>
    <row r="801" spans="11:11">
      <c r="K801" s="1"/>
    </row>
    <row r="802" spans="11:11">
      <c r="K802" s="1"/>
    </row>
    <row r="803" spans="11:11">
      <c r="K803" s="1"/>
    </row>
    <row r="804" spans="11:11">
      <c r="K804" s="1"/>
    </row>
    <row r="805" spans="11:11">
      <c r="K805" s="1"/>
    </row>
    <row r="806" spans="11:11">
      <c r="K806" s="1"/>
    </row>
    <row r="807" spans="11:11">
      <c r="K807" s="1"/>
    </row>
    <row r="808" spans="11:11">
      <c r="K808" s="1"/>
    </row>
    <row r="809" spans="11:11">
      <c r="K809" s="1"/>
    </row>
    <row r="810" spans="11:11">
      <c r="K810" s="1"/>
    </row>
    <row r="811" spans="11:11">
      <c r="K811" s="1"/>
    </row>
    <row r="812" spans="11:11">
      <c r="K812" s="1"/>
    </row>
    <row r="813" spans="11:11">
      <c r="K813" s="1"/>
    </row>
    <row r="814" spans="11:11">
      <c r="K814" s="1"/>
    </row>
    <row r="815" spans="11:11">
      <c r="K815" s="1"/>
    </row>
    <row r="816" spans="11:11">
      <c r="K816" s="1"/>
    </row>
    <row r="817" spans="11:11">
      <c r="K817" s="1"/>
    </row>
    <row r="818" spans="11:11">
      <c r="K818" s="1"/>
    </row>
    <row r="819" spans="11:11">
      <c r="K819" s="1"/>
    </row>
    <row r="820" spans="11:11">
      <c r="K820" s="1"/>
    </row>
  </sheetData>
  <mergeCells count="7">
    <mergeCell ref="K4:M4"/>
    <mergeCell ref="D215:E215"/>
    <mergeCell ref="D216:E216"/>
    <mergeCell ref="A1:H1"/>
    <mergeCell ref="A2:H2"/>
    <mergeCell ref="A3:H3"/>
    <mergeCell ref="C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DAC9F-BEF3-4B9B-961B-34A9CE113778}">
  <dimension ref="B1:AA834"/>
  <sheetViews>
    <sheetView zoomScaleNormal="100" workbookViewId="0">
      <selection activeCell="G13" sqref="G13"/>
    </sheetView>
  </sheetViews>
  <sheetFormatPr defaultColWidth="9.140625" defaultRowHeight="18"/>
  <cols>
    <col min="1" max="1" width="6.42578125" style="1" customWidth="1"/>
    <col min="2" max="2" width="31.28515625" style="1" customWidth="1"/>
    <col min="3" max="3" width="3.7109375" style="1" customWidth="1"/>
    <col min="4" max="4" width="15.28515625" style="1" customWidth="1"/>
    <col min="5" max="5" width="1.42578125" style="1" customWidth="1"/>
    <col min="6" max="6" width="1.5703125" style="1" customWidth="1"/>
    <col min="7" max="7" width="32" style="1" customWidth="1"/>
    <col min="8" max="8" width="0.140625" style="1" customWidth="1"/>
    <col min="9" max="9" width="1.85546875" style="47" customWidth="1"/>
    <col min="10" max="10" width="2.28515625" style="84" hidden="1" customWidth="1"/>
    <col min="11" max="11" width="17.85546875" style="79" hidden="1" customWidth="1"/>
    <col min="12" max="12" width="3.28515625" style="1" hidden="1" customWidth="1"/>
    <col min="13" max="13" width="2.85546875" style="5" hidden="1" customWidth="1"/>
    <col min="14" max="14" width="16.42578125" style="53" hidden="1" customWidth="1"/>
    <col min="15" max="15" width="18.85546875" style="53" hidden="1" customWidth="1"/>
    <col min="16" max="16" width="9.140625" style="53" hidden="1" customWidth="1"/>
    <col min="17" max="17" width="13.140625" style="53" hidden="1" customWidth="1"/>
    <col min="18" max="18" width="9.140625" style="53" hidden="1" customWidth="1"/>
    <col min="19" max="19" width="13.140625" style="53" bestFit="1" customWidth="1"/>
    <col min="20" max="20" width="14.85546875" style="53" customWidth="1"/>
    <col min="21" max="24" width="9.140625" style="53"/>
    <col min="25" max="27" width="9.140625" style="54"/>
    <col min="28" max="16384" width="9.140625" style="1"/>
  </cols>
  <sheetData>
    <row r="1" spans="2:27" ht="36.75" customHeight="1">
      <c r="I1" s="1"/>
      <c r="J1" s="1"/>
      <c r="K1" s="48"/>
      <c r="M1" s="1"/>
    </row>
    <row r="2" spans="2:27" s="48" customFormat="1" ht="24.75" customHeight="1">
      <c r="B2" s="110" t="s">
        <v>239</v>
      </c>
      <c r="C2" s="110"/>
      <c r="D2" s="110"/>
      <c r="E2" s="110"/>
      <c r="F2" s="110"/>
      <c r="G2" s="110"/>
      <c r="H2" s="110"/>
      <c r="I2" s="110"/>
      <c r="J2" s="110"/>
      <c r="K2" s="110"/>
      <c r="L2" s="110"/>
      <c r="M2" s="110"/>
      <c r="N2" s="110"/>
      <c r="O2" s="110"/>
      <c r="P2" s="110"/>
      <c r="Q2" s="53"/>
      <c r="R2" s="53"/>
      <c r="S2" s="53"/>
      <c r="T2" s="53"/>
      <c r="U2" s="53"/>
      <c r="V2" s="53"/>
      <c r="W2" s="53"/>
      <c r="X2" s="53"/>
      <c r="Y2" s="55"/>
      <c r="Z2" s="55"/>
      <c r="AA2" s="55"/>
    </row>
    <row r="3" spans="2:27" s="48" customFormat="1" ht="24.75" customHeight="1">
      <c r="B3" s="110" t="s">
        <v>240</v>
      </c>
      <c r="C3" s="110"/>
      <c r="D3" s="110"/>
      <c r="E3" s="110"/>
      <c r="F3" s="110"/>
      <c r="G3" s="110"/>
      <c r="H3" s="110"/>
      <c r="I3" s="110"/>
      <c r="J3" s="110"/>
      <c r="K3" s="110"/>
      <c r="L3" s="110"/>
      <c r="M3" s="110"/>
      <c r="N3" s="110"/>
      <c r="O3" s="110"/>
      <c r="P3" s="110"/>
      <c r="Q3" s="53"/>
      <c r="R3" s="53"/>
      <c r="S3" s="53"/>
      <c r="T3" s="53"/>
      <c r="U3" s="53"/>
      <c r="V3" s="53"/>
      <c r="W3" s="53"/>
      <c r="X3" s="53"/>
      <c r="Y3" s="55"/>
      <c r="Z3" s="55"/>
      <c r="AA3" s="55"/>
    </row>
    <row r="4" spans="2:27" s="48" customFormat="1" ht="24.75" customHeight="1">
      <c r="B4" s="110" t="s">
        <v>548</v>
      </c>
      <c r="C4" s="110"/>
      <c r="D4" s="110"/>
      <c r="E4" s="110"/>
      <c r="F4" s="110"/>
      <c r="G4" s="110"/>
      <c r="H4" s="110"/>
      <c r="I4" s="110"/>
      <c r="J4" s="110"/>
      <c r="K4" s="110"/>
      <c r="L4" s="110"/>
      <c r="M4" s="110"/>
      <c r="N4" s="110"/>
      <c r="O4" s="110"/>
      <c r="P4" s="110"/>
      <c r="Q4" s="53"/>
      <c r="R4" s="53"/>
      <c r="S4" s="53"/>
      <c r="T4" s="53"/>
      <c r="U4" s="53"/>
      <c r="V4" s="53"/>
      <c r="W4" s="53"/>
      <c r="X4" s="53"/>
      <c r="Y4" s="55"/>
      <c r="Z4" s="55"/>
      <c r="AA4" s="55"/>
    </row>
    <row r="5" spans="2:27" s="48" customFormat="1" ht="15" customHeight="1" thickBot="1">
      <c r="B5" s="1"/>
      <c r="C5" s="1"/>
      <c r="D5" s="1"/>
      <c r="E5" s="1"/>
      <c r="F5" s="1"/>
      <c r="G5" s="1"/>
      <c r="H5" s="1"/>
      <c r="N5" s="53"/>
      <c r="O5" s="53"/>
      <c r="P5" s="53"/>
      <c r="Q5" s="53"/>
      <c r="R5" s="53"/>
      <c r="S5" s="53"/>
      <c r="T5" s="53"/>
      <c r="U5" s="53"/>
      <c r="V5" s="53"/>
      <c r="W5" s="53"/>
      <c r="X5" s="53"/>
      <c r="Y5" s="55"/>
      <c r="Z5" s="55"/>
      <c r="AA5" s="55"/>
    </row>
    <row r="6" spans="2:27" ht="25.5" customHeight="1">
      <c r="C6" s="56"/>
      <c r="D6" s="57"/>
      <c r="F6" s="48"/>
      <c r="G6" s="118" t="s">
        <v>241</v>
      </c>
      <c r="H6" s="119"/>
      <c r="I6" s="120"/>
      <c r="J6" s="59"/>
      <c r="K6" s="58" t="s">
        <v>242</v>
      </c>
      <c r="L6" s="60"/>
      <c r="M6" s="61"/>
    </row>
    <row r="7" spans="2:27" ht="19.5" hidden="1" customHeight="1">
      <c r="C7" s="62"/>
      <c r="D7" s="12"/>
      <c r="F7" s="48"/>
      <c r="G7" s="112" t="s">
        <v>243</v>
      </c>
      <c r="H7" s="113"/>
      <c r="I7" s="114"/>
      <c r="J7" s="1"/>
      <c r="K7" s="61" t="s">
        <v>243</v>
      </c>
      <c r="L7" s="63"/>
      <c r="M7" s="61"/>
      <c r="N7" s="53" t="s">
        <v>244</v>
      </c>
    </row>
    <row r="8" spans="2:27" ht="21.75" customHeight="1">
      <c r="C8" s="62"/>
      <c r="D8" s="12"/>
      <c r="F8" s="48"/>
      <c r="G8" s="112" t="s">
        <v>245</v>
      </c>
      <c r="H8" s="113"/>
      <c r="I8" s="114"/>
      <c r="J8" s="1"/>
      <c r="K8" s="61" t="s">
        <v>245</v>
      </c>
      <c r="L8" s="63"/>
      <c r="M8" s="61"/>
      <c r="N8" s="53" t="s">
        <v>246</v>
      </c>
    </row>
    <row r="9" spans="2:27" ht="21.75" customHeight="1">
      <c r="C9" s="62"/>
      <c r="D9" s="12"/>
      <c r="F9" s="48"/>
      <c r="G9" s="112" t="s">
        <v>247</v>
      </c>
      <c r="H9" s="113"/>
      <c r="I9" s="114"/>
      <c r="J9" s="1"/>
      <c r="K9" s="61" t="s">
        <v>247</v>
      </c>
      <c r="L9" s="63"/>
      <c r="M9" s="61"/>
    </row>
    <row r="10" spans="2:27" ht="21.75" customHeight="1">
      <c r="C10" s="64"/>
      <c r="D10" s="12"/>
      <c r="F10" s="12"/>
      <c r="G10" s="112" t="s">
        <v>248</v>
      </c>
      <c r="H10" s="113"/>
      <c r="I10" s="114"/>
      <c r="J10" s="12"/>
      <c r="K10" s="61" t="s">
        <v>406</v>
      </c>
      <c r="L10" s="63"/>
      <c r="M10" s="61"/>
    </row>
    <row r="11" spans="2:27" s="23" customFormat="1" ht="21" customHeight="1" thickBot="1">
      <c r="C11" s="65"/>
      <c r="D11" s="66"/>
      <c r="G11" s="115" t="s">
        <v>549</v>
      </c>
      <c r="H11" s="116"/>
      <c r="I11" s="117"/>
      <c r="J11" s="68"/>
      <c r="K11" s="67" t="s">
        <v>249</v>
      </c>
      <c r="L11" s="69"/>
      <c r="M11" s="61"/>
      <c r="N11" s="70"/>
      <c r="O11" s="70"/>
      <c r="P11" s="70"/>
      <c r="Q11" s="70"/>
      <c r="R11" s="70"/>
      <c r="S11" s="70"/>
      <c r="T11" s="70"/>
      <c r="U11" s="70"/>
      <c r="V11" s="70"/>
      <c r="W11" s="70"/>
      <c r="X11" s="70"/>
      <c r="Y11" s="71"/>
      <c r="Z11" s="71"/>
      <c r="AA11" s="71"/>
    </row>
    <row r="12" spans="2:27" ht="51" customHeight="1">
      <c r="D12" s="36"/>
      <c r="H12" s="47"/>
      <c r="J12" s="1"/>
      <c r="K12" s="48"/>
    </row>
    <row r="13" spans="2:27" ht="18.75">
      <c r="B13" s="72" t="s">
        <v>15</v>
      </c>
      <c r="C13" s="72"/>
      <c r="D13" s="73"/>
      <c r="E13" s="74"/>
      <c r="F13" s="74"/>
      <c r="G13" s="74">
        <f>'tax year 2026'!H10</f>
        <v>137652.65999489976</v>
      </c>
      <c r="H13" s="74"/>
      <c r="J13" s="74"/>
      <c r="K13" s="74">
        <v>127843.99975352798</v>
      </c>
      <c r="L13" s="53"/>
      <c r="M13" s="75"/>
      <c r="N13" s="53">
        <f t="shared" ref="N13:N44" si="0">K13-G13</f>
        <v>-9808.6602413717774</v>
      </c>
      <c r="O13" s="74"/>
    </row>
    <row r="14" spans="2:27" ht="18.75">
      <c r="B14" s="72" t="s">
        <v>17</v>
      </c>
      <c r="C14" s="72"/>
      <c r="D14" s="73"/>
      <c r="E14" s="74"/>
      <c r="F14" s="74"/>
      <c r="G14" s="74">
        <f>'tax year 2026'!H11</f>
        <v>69939.586725047309</v>
      </c>
      <c r="H14" s="74"/>
      <c r="J14" s="74"/>
      <c r="K14" s="74">
        <v>71168.47429246275</v>
      </c>
      <c r="L14" s="53"/>
      <c r="M14" s="75"/>
      <c r="N14" s="53">
        <f t="shared" si="0"/>
        <v>1228.8875674154406</v>
      </c>
      <c r="O14" s="74"/>
    </row>
    <row r="15" spans="2:27" ht="18.75">
      <c r="B15" s="72" t="s">
        <v>18</v>
      </c>
      <c r="C15" s="72"/>
      <c r="D15" s="73"/>
      <c r="E15" s="74"/>
      <c r="F15" s="74"/>
      <c r="G15" s="74">
        <f>'tax year 2026'!H12</f>
        <v>1611.956817277872</v>
      </c>
      <c r="H15" s="53"/>
      <c r="J15" s="74"/>
      <c r="K15" s="74">
        <v>1520.305122144197</v>
      </c>
      <c r="L15" s="53"/>
      <c r="M15" s="75"/>
      <c r="N15" s="53">
        <f t="shared" si="0"/>
        <v>-91.651695133675048</v>
      </c>
      <c r="O15" s="74"/>
    </row>
    <row r="16" spans="2:27" ht="18.75">
      <c r="B16" s="72" t="s">
        <v>250</v>
      </c>
      <c r="C16" s="72"/>
      <c r="D16" s="73"/>
      <c r="E16" s="74"/>
      <c r="F16" s="74"/>
      <c r="G16" s="74">
        <f>'tax year 2026'!H13</f>
        <v>337681.04417634924</v>
      </c>
      <c r="H16" s="53"/>
      <c r="J16" s="74"/>
      <c r="K16" s="74">
        <v>316197.73525997129</v>
      </c>
      <c r="L16" s="53"/>
      <c r="M16" s="75"/>
      <c r="N16" s="53">
        <f t="shared" si="0"/>
        <v>-21483.308916377951</v>
      </c>
      <c r="O16" s="74"/>
    </row>
    <row r="17" spans="2:15" ht="18.75">
      <c r="B17" s="72" t="s">
        <v>19</v>
      </c>
      <c r="C17" s="72"/>
      <c r="D17" s="73"/>
      <c r="E17" s="74"/>
      <c r="F17" s="74"/>
      <c r="G17" s="74">
        <f>'tax year 2026'!H14</f>
        <v>20080.541265446511</v>
      </c>
      <c r="H17" s="53"/>
      <c r="J17" s="74"/>
      <c r="K17" s="74">
        <v>17838.162248453467</v>
      </c>
      <c r="L17" s="53"/>
      <c r="M17" s="75"/>
      <c r="N17" s="53">
        <f t="shared" si="0"/>
        <v>-2242.3790169930435</v>
      </c>
      <c r="O17" s="74"/>
    </row>
    <row r="18" spans="2:15" ht="18.75">
      <c r="B18" s="72" t="s">
        <v>20</v>
      </c>
      <c r="C18" s="72"/>
      <c r="D18" s="73"/>
      <c r="E18" s="74"/>
      <c r="F18" s="74"/>
      <c r="G18" s="74">
        <f>'tax year 2026'!H15</f>
        <v>15982.048877850048</v>
      </c>
      <c r="H18" s="53"/>
      <c r="J18" s="74"/>
      <c r="K18" s="74">
        <v>15732.592421279829</v>
      </c>
      <c r="L18" s="53"/>
      <c r="M18" s="75"/>
      <c r="N18" s="53">
        <f t="shared" si="0"/>
        <v>-249.45645657021851</v>
      </c>
      <c r="O18" s="74"/>
    </row>
    <row r="19" spans="2:15" ht="18.75">
      <c r="B19" s="72" t="s">
        <v>22</v>
      </c>
      <c r="C19" s="72"/>
      <c r="D19" s="73"/>
      <c r="E19" s="74"/>
      <c r="F19" s="74"/>
      <c r="G19" s="74">
        <f>'tax year 2026'!H16</f>
        <v>57559.770322257486</v>
      </c>
      <c r="H19" s="53"/>
      <c r="J19" s="74"/>
      <c r="K19" s="74">
        <v>58701.59804305945</v>
      </c>
      <c r="L19" s="53"/>
      <c r="M19" s="75"/>
      <c r="N19" s="53">
        <f t="shared" si="0"/>
        <v>1141.8277208019645</v>
      </c>
      <c r="O19" s="74"/>
    </row>
    <row r="20" spans="2:15" ht="18.75">
      <c r="B20" s="72" t="s">
        <v>23</v>
      </c>
      <c r="C20" s="72"/>
      <c r="D20" s="73"/>
      <c r="E20" s="74"/>
      <c r="F20" s="74"/>
      <c r="G20" s="74">
        <f>'tax year 2026'!H17</f>
        <v>29347.543718374855</v>
      </c>
      <c r="H20" s="53"/>
      <c r="J20" s="74"/>
      <c r="K20" s="74">
        <v>28038.610241242317</v>
      </c>
      <c r="L20" s="53"/>
      <c r="M20" s="75"/>
      <c r="N20" s="53">
        <f t="shared" si="0"/>
        <v>-1308.9334771325375</v>
      </c>
      <c r="O20" s="74"/>
    </row>
    <row r="21" spans="2:15" ht="18.75">
      <c r="B21" s="72" t="s">
        <v>24</v>
      </c>
      <c r="C21" s="72"/>
      <c r="D21" s="76"/>
      <c r="E21" s="74"/>
      <c r="F21" s="74"/>
      <c r="G21" s="74">
        <f>'tax year 2026'!H18</f>
        <v>235868.03895051035</v>
      </c>
      <c r="H21" s="53"/>
      <c r="J21" s="74"/>
      <c r="K21" s="74">
        <v>229124.65324904537</v>
      </c>
      <c r="L21" s="53"/>
      <c r="M21" s="75"/>
      <c r="N21" s="53">
        <f t="shared" si="0"/>
        <v>-6743.3857014649839</v>
      </c>
      <c r="O21" s="74"/>
    </row>
    <row r="22" spans="2:15" ht="18.75">
      <c r="B22" s="72" t="s">
        <v>25</v>
      </c>
      <c r="C22" s="72"/>
      <c r="D22" s="76"/>
      <c r="E22" s="74"/>
      <c r="F22" s="74"/>
      <c r="G22" s="74">
        <f>'tax year 2026'!H19</f>
        <v>51630.515273699224</v>
      </c>
      <c r="H22" s="53"/>
      <c r="J22" s="74"/>
      <c r="K22" s="74">
        <v>46142.853443656015</v>
      </c>
      <c r="L22" s="53"/>
      <c r="M22" s="75"/>
      <c r="N22" s="53">
        <f t="shared" si="0"/>
        <v>-5487.6618300432092</v>
      </c>
      <c r="O22" s="74"/>
    </row>
    <row r="23" spans="2:15" ht="18.75">
      <c r="B23" s="72" t="s">
        <v>26</v>
      </c>
      <c r="C23" s="72"/>
      <c r="D23" s="76"/>
      <c r="E23" s="74"/>
      <c r="F23" s="74"/>
      <c r="G23" s="74">
        <f>'tax year 2026'!H20</f>
        <v>143101.82253940962</v>
      </c>
      <c r="H23" s="53"/>
      <c r="J23" s="74"/>
      <c r="K23" s="74">
        <v>140701.43207412167</v>
      </c>
      <c r="L23" s="53"/>
      <c r="M23" s="75"/>
      <c r="N23" s="53">
        <f t="shared" si="0"/>
        <v>-2400.3904652879573</v>
      </c>
      <c r="O23" s="74"/>
    </row>
    <row r="24" spans="2:15" ht="18.75">
      <c r="B24" s="72" t="s">
        <v>27</v>
      </c>
      <c r="C24" s="72"/>
      <c r="D24" s="76"/>
      <c r="E24" s="74"/>
      <c r="F24" s="74"/>
      <c r="G24" s="74">
        <f>'tax year 2026'!H21</f>
        <v>89788.135804934456</v>
      </c>
      <c r="H24" s="53"/>
      <c r="J24" s="74"/>
      <c r="K24" s="74">
        <v>81063.812977589725</v>
      </c>
      <c r="L24" s="53"/>
      <c r="M24" s="75"/>
      <c r="N24" s="53">
        <f t="shared" si="0"/>
        <v>-8724.3228273447312</v>
      </c>
      <c r="O24" s="74"/>
    </row>
    <row r="25" spans="2:15" ht="18.75">
      <c r="B25" s="72" t="s">
        <v>28</v>
      </c>
      <c r="C25" s="72"/>
      <c r="D25" s="76"/>
      <c r="E25" s="74"/>
      <c r="F25" s="74"/>
      <c r="G25" s="74">
        <f>'tax year 2026'!H22</f>
        <v>1855.5768914960702</v>
      </c>
      <c r="H25" s="53"/>
      <c r="J25" s="74"/>
      <c r="K25" s="74">
        <v>1883.4982756105737</v>
      </c>
      <c r="L25" s="53"/>
      <c r="M25" s="75"/>
      <c r="N25" s="53">
        <f t="shared" si="0"/>
        <v>27.921384114503553</v>
      </c>
      <c r="O25" s="74"/>
    </row>
    <row r="26" spans="2:15" ht="18.75">
      <c r="B26" s="72" t="s">
        <v>29</v>
      </c>
      <c r="C26" s="72"/>
      <c r="D26" s="76"/>
      <c r="E26" s="74"/>
      <c r="F26" s="74"/>
      <c r="G26" s="74">
        <f>'tax year 2026'!H23</f>
        <v>8247.0059368342772</v>
      </c>
      <c r="H26" s="53"/>
      <c r="J26" s="74"/>
      <c r="K26" s="74">
        <v>8790.2977770428079</v>
      </c>
      <c r="L26" s="53"/>
      <c r="M26" s="75"/>
      <c r="N26" s="53">
        <f t="shared" si="0"/>
        <v>543.29184020853063</v>
      </c>
      <c r="O26" s="74"/>
    </row>
    <row r="27" spans="2:15" ht="18.75">
      <c r="B27" s="72" t="s">
        <v>30</v>
      </c>
      <c r="C27" s="72"/>
      <c r="D27" s="76"/>
      <c r="E27" s="74"/>
      <c r="F27" s="74"/>
      <c r="G27" s="74">
        <f>'tax year 2026'!H24</f>
        <v>102875.94935363402</v>
      </c>
      <c r="H27" s="53"/>
      <c r="J27" s="74"/>
      <c r="K27" s="74">
        <v>94749.196818355951</v>
      </c>
      <c r="L27" s="53"/>
      <c r="M27" s="75"/>
      <c r="N27" s="53">
        <f t="shared" si="0"/>
        <v>-8126.7525352780649</v>
      </c>
      <c r="O27" s="74"/>
    </row>
    <row r="28" spans="2:15" ht="18.75">
      <c r="B28" s="72" t="s">
        <v>31</v>
      </c>
      <c r="C28" s="72"/>
      <c r="D28" s="76"/>
      <c r="E28" s="74"/>
      <c r="F28" s="74"/>
      <c r="G28" s="74">
        <f>'tax year 2026'!H25</f>
        <v>22081.931090383652</v>
      </c>
      <c r="H28" s="53"/>
      <c r="J28" s="74"/>
      <c r="K28" s="74">
        <v>21111.884111687203</v>
      </c>
      <c r="L28" s="53"/>
      <c r="M28" s="75"/>
      <c r="N28" s="53">
        <f t="shared" si="0"/>
        <v>-970.04697869644951</v>
      </c>
      <c r="O28" s="74"/>
    </row>
    <row r="29" spans="2:15" ht="18.75">
      <c r="B29" s="72" t="s">
        <v>32</v>
      </c>
      <c r="C29" s="72"/>
      <c r="D29" s="76"/>
      <c r="E29" s="74"/>
      <c r="F29" s="74"/>
      <c r="G29" s="74">
        <f>'tax year 2026'!H26</f>
        <v>24031.257216737882</v>
      </c>
      <c r="H29" s="53"/>
      <c r="J29" s="74"/>
      <c r="K29" s="74">
        <v>22272.962425931066</v>
      </c>
      <c r="L29" s="53"/>
      <c r="M29" s="75"/>
      <c r="N29" s="53">
        <f t="shared" si="0"/>
        <v>-1758.2947908068163</v>
      </c>
      <c r="O29" s="74"/>
    </row>
    <row r="30" spans="2:15" ht="18.75">
      <c r="B30" s="72" t="s">
        <v>33</v>
      </c>
      <c r="C30" s="72"/>
      <c r="D30" s="76"/>
      <c r="E30" s="74"/>
      <c r="F30" s="74"/>
      <c r="G30" s="74">
        <f>'tax year 2026'!H27</f>
        <v>42365.903601616621</v>
      </c>
      <c r="H30" s="53"/>
      <c r="J30" s="74"/>
      <c r="K30" s="74">
        <v>39387.149808222297</v>
      </c>
      <c r="L30" s="53"/>
      <c r="M30" s="75"/>
      <c r="N30" s="53">
        <f t="shared" si="0"/>
        <v>-2978.753793394324</v>
      </c>
      <c r="O30" s="74"/>
    </row>
    <row r="31" spans="2:15" ht="18.75">
      <c r="B31" s="72" t="s">
        <v>34</v>
      </c>
      <c r="C31" s="72"/>
      <c r="D31" s="76"/>
      <c r="E31" s="74"/>
      <c r="F31" s="74"/>
      <c r="G31" s="74">
        <f>'tax year 2026'!H28</f>
        <v>131008.37870716011</v>
      </c>
      <c r="H31" s="53"/>
      <c r="J31" s="74"/>
      <c r="K31" s="74">
        <v>125364.14560534809</v>
      </c>
      <c r="L31" s="53"/>
      <c r="M31" s="75"/>
      <c r="N31" s="53">
        <f t="shared" si="0"/>
        <v>-5644.2331018120167</v>
      </c>
      <c r="O31" s="74"/>
    </row>
    <row r="32" spans="2:15" ht="18.75">
      <c r="B32" s="72" t="s">
        <v>251</v>
      </c>
      <c r="C32" s="72"/>
      <c r="D32" s="76"/>
      <c r="E32" s="74"/>
      <c r="F32" s="74"/>
      <c r="G32" s="74">
        <f>'tax year 2026'!H29</f>
        <v>24873.145499453964</v>
      </c>
      <c r="H32" s="53"/>
      <c r="J32" s="74"/>
      <c r="K32" s="74">
        <v>25364.39056028151</v>
      </c>
      <c r="L32" s="53"/>
      <c r="M32" s="75"/>
      <c r="N32" s="53">
        <f t="shared" si="0"/>
        <v>491.24506082754669</v>
      </c>
      <c r="O32" s="74"/>
    </row>
    <row r="33" spans="2:15" ht="18.75">
      <c r="B33" s="72" t="s">
        <v>35</v>
      </c>
      <c r="C33" s="72"/>
      <c r="D33" s="76"/>
      <c r="E33" s="74"/>
      <c r="F33" s="74"/>
      <c r="G33" s="74">
        <f>'tax year 2026'!H30</f>
        <v>26231.015166868747</v>
      </c>
      <c r="H33" s="53"/>
      <c r="J33" s="74"/>
      <c r="K33" s="74">
        <v>24102.01956697171</v>
      </c>
      <c r="L33" s="53"/>
      <c r="M33" s="75"/>
      <c r="N33" s="53">
        <f t="shared" si="0"/>
        <v>-2128.9955998970363</v>
      </c>
      <c r="O33" s="74"/>
    </row>
    <row r="34" spans="2:15" ht="18.75">
      <c r="B34" s="72" t="s">
        <v>36</v>
      </c>
      <c r="C34" s="72"/>
      <c r="D34" s="76"/>
      <c r="E34" s="74"/>
      <c r="F34" s="74"/>
      <c r="G34" s="74">
        <f>'tax year 2026'!H33</f>
        <v>6781.6968504415499</v>
      </c>
      <c r="H34" s="53"/>
      <c r="J34" s="74"/>
      <c r="K34" s="53">
        <v>6256.9271638114506</v>
      </c>
      <c r="L34" s="53"/>
      <c r="M34" s="75"/>
      <c r="N34" s="53">
        <f t="shared" si="0"/>
        <v>-524.76968663009939</v>
      </c>
      <c r="O34" s="74"/>
    </row>
    <row r="35" spans="2:15" ht="18.75">
      <c r="B35" s="72" t="s">
        <v>38</v>
      </c>
      <c r="C35" s="72"/>
      <c r="D35" s="76"/>
      <c r="E35" s="74"/>
      <c r="F35" s="74"/>
      <c r="G35" s="74">
        <f>'tax year 2026'!H34</f>
        <v>6466.5608153046269</v>
      </c>
      <c r="H35" s="53"/>
      <c r="J35" s="74"/>
      <c r="K35" s="53">
        <v>6020.3212674226497</v>
      </c>
      <c r="L35" s="53"/>
      <c r="M35" s="75"/>
      <c r="N35" s="53">
        <f t="shared" si="0"/>
        <v>-446.23954788197716</v>
      </c>
      <c r="O35" s="74"/>
    </row>
    <row r="36" spans="2:15" ht="18.75">
      <c r="B36" s="72" t="s">
        <v>39</v>
      </c>
      <c r="C36" s="72"/>
      <c r="D36" s="76"/>
      <c r="E36" s="74"/>
      <c r="F36" s="74"/>
      <c r="G36" s="74">
        <f>'tax year 2026'!H35</f>
        <v>29886.257279627498</v>
      </c>
      <c r="H36" s="53"/>
      <c r="J36" s="74"/>
      <c r="K36" s="53">
        <v>26237.349152594834</v>
      </c>
      <c r="L36" s="53"/>
      <c r="M36" s="75"/>
      <c r="N36" s="53">
        <f t="shared" si="0"/>
        <v>-3648.9081270326642</v>
      </c>
      <c r="O36" s="74"/>
    </row>
    <row r="37" spans="2:15" ht="18.75">
      <c r="B37" s="72" t="s">
        <v>252</v>
      </c>
      <c r="C37" s="72"/>
      <c r="D37" s="76"/>
      <c r="E37" s="74"/>
      <c r="F37" s="74"/>
      <c r="G37" s="74">
        <f>'tax year 2026'!H36</f>
        <v>193537.54261563401</v>
      </c>
      <c r="H37" s="53"/>
      <c r="J37" s="74"/>
      <c r="K37" s="53">
        <v>176582.30320187594</v>
      </c>
      <c r="L37" s="53"/>
      <c r="M37" s="75"/>
      <c r="N37" s="53">
        <f t="shared" si="0"/>
        <v>-16955.23941375807</v>
      </c>
      <c r="O37" s="74"/>
    </row>
    <row r="38" spans="2:15" ht="18.75">
      <c r="B38" s="72" t="s">
        <v>40</v>
      </c>
      <c r="C38" s="72"/>
      <c r="D38" s="76"/>
      <c r="E38" s="74"/>
      <c r="F38" s="74"/>
      <c r="G38" s="74">
        <f>'tax year 2026'!H37</f>
        <v>151257.19834258992</v>
      </c>
      <c r="H38" s="53"/>
      <c r="J38" s="74"/>
      <c r="K38" s="53">
        <v>129516.90697964947</v>
      </c>
      <c r="L38" s="53"/>
      <c r="M38" s="75"/>
      <c r="N38" s="53">
        <f t="shared" si="0"/>
        <v>-21740.29136294045</v>
      </c>
      <c r="O38" s="74"/>
    </row>
    <row r="39" spans="2:15" ht="18.75">
      <c r="B39" s="72" t="s">
        <v>41</v>
      </c>
      <c r="C39" s="72"/>
      <c r="D39" s="76"/>
      <c r="E39" s="74"/>
      <c r="F39" s="74"/>
      <c r="G39" s="74">
        <f>'tax year 2026'!H38</f>
        <v>8072.8963338170943</v>
      </c>
      <c r="H39" s="53"/>
      <c r="J39" s="74"/>
      <c r="K39" s="53">
        <v>7039.3898103573056</v>
      </c>
      <c r="L39" s="53"/>
      <c r="M39" s="75"/>
      <c r="N39" s="53">
        <f t="shared" si="0"/>
        <v>-1033.5065234597887</v>
      </c>
      <c r="O39" s="74"/>
    </row>
    <row r="40" spans="2:15" ht="18.75">
      <c r="B40" s="72" t="s">
        <v>42</v>
      </c>
      <c r="C40" s="72"/>
      <c r="D40" s="76"/>
      <c r="E40" s="74"/>
      <c r="F40" s="74"/>
      <c r="G40" s="74">
        <f>'tax year 2026'!H39</f>
        <v>12478.98935121953</v>
      </c>
      <c r="H40" s="53"/>
      <c r="J40" s="74"/>
      <c r="K40" s="53">
        <v>11423.834432532083</v>
      </c>
      <c r="L40" s="53"/>
      <c r="M40" s="75"/>
      <c r="N40" s="53">
        <f t="shared" si="0"/>
        <v>-1055.1549186874472</v>
      </c>
      <c r="O40" s="74"/>
    </row>
    <row r="41" spans="2:15" ht="18.75">
      <c r="B41" s="72" t="s">
        <v>43</v>
      </c>
      <c r="C41" s="72"/>
      <c r="D41" s="76"/>
      <c r="E41" s="74"/>
      <c r="F41" s="74"/>
      <c r="G41" s="74">
        <f>'tax year 2026'!H40</f>
        <v>1273.229109993702</v>
      </c>
      <c r="H41" s="53"/>
      <c r="J41" s="74"/>
      <c r="K41" s="53">
        <v>1174.5833558950935</v>
      </c>
      <c r="L41" s="53"/>
      <c r="M41" s="75"/>
      <c r="N41" s="53">
        <f t="shared" si="0"/>
        <v>-98.64575409860845</v>
      </c>
      <c r="O41" s="74"/>
    </row>
    <row r="42" spans="2:15" ht="18.75">
      <c r="B42" s="72" t="s">
        <v>44</v>
      </c>
      <c r="C42" s="72"/>
      <c r="D42" s="76"/>
      <c r="E42" s="74"/>
      <c r="F42" s="74"/>
      <c r="G42" s="74">
        <f>'tax year 2026'!H41</f>
        <v>2656.1427007306206</v>
      </c>
      <c r="H42" s="53"/>
      <c r="J42" s="74"/>
      <c r="K42" s="53">
        <v>2438.5068206595733</v>
      </c>
      <c r="L42" s="53"/>
      <c r="M42" s="75"/>
      <c r="N42" s="53">
        <f t="shared" si="0"/>
        <v>-217.63588007104727</v>
      </c>
      <c r="O42" s="74"/>
    </row>
    <row r="43" spans="2:15" ht="18.75">
      <c r="B43" s="72" t="s">
        <v>45</v>
      </c>
      <c r="C43" s="72"/>
      <c r="D43" s="76"/>
      <c r="E43" s="74"/>
      <c r="F43" s="74"/>
      <c r="G43" s="74">
        <f>'tax year 2026'!H42</f>
        <v>6954.7641915611057</v>
      </c>
      <c r="H43" s="53"/>
      <c r="J43" s="74"/>
      <c r="K43" s="53">
        <v>6497.652706239086</v>
      </c>
      <c r="L43" s="53"/>
      <c r="M43" s="75"/>
      <c r="N43" s="53">
        <f t="shared" si="0"/>
        <v>-457.11148532201969</v>
      </c>
      <c r="O43" s="74"/>
    </row>
    <row r="44" spans="2:15" ht="18.75">
      <c r="B44" s="72" t="s">
        <v>46</v>
      </c>
      <c r="C44" s="72"/>
      <c r="D44" s="76"/>
      <c r="E44" s="74"/>
      <c r="F44" s="74"/>
      <c r="G44" s="74">
        <f>'tax year 2026'!H43</f>
        <v>12604.646125071649</v>
      </c>
      <c r="H44" s="53"/>
      <c r="J44" s="74"/>
      <c r="K44" s="53">
        <v>11743.41968483958</v>
      </c>
      <c r="L44" s="53"/>
      <c r="M44" s="75"/>
      <c r="N44" s="53">
        <f t="shared" si="0"/>
        <v>-861.22644023206885</v>
      </c>
      <c r="O44" s="74"/>
    </row>
    <row r="45" spans="2:15" ht="18.75">
      <c r="B45" s="72" t="s">
        <v>47</v>
      </c>
      <c r="C45" s="72"/>
      <c r="D45" s="76"/>
      <c r="E45" s="74"/>
      <c r="F45" s="74"/>
      <c r="G45" s="74">
        <f>'tax year 2026'!H44</f>
        <v>7734.8058387831325</v>
      </c>
      <c r="H45" s="53"/>
      <c r="J45" s="74"/>
      <c r="K45" s="53">
        <v>7151.4354225866336</v>
      </c>
      <c r="L45" s="53"/>
      <c r="M45" s="75"/>
      <c r="N45" s="53">
        <f t="shared" ref="N45:N76" si="1">K45-G45</f>
        <v>-583.37041619649881</v>
      </c>
      <c r="O45" s="74"/>
    </row>
    <row r="46" spans="2:15" ht="18.75" customHeight="1">
      <c r="B46" s="72" t="s">
        <v>48</v>
      </c>
      <c r="C46" s="72"/>
      <c r="D46" s="76"/>
      <c r="E46" s="74"/>
      <c r="F46" s="74"/>
      <c r="G46" s="74">
        <f>'tax year 2026'!H45</f>
        <v>1327.2365529212389</v>
      </c>
      <c r="H46" s="53"/>
      <c r="J46" s="74"/>
      <c r="K46" s="53">
        <v>1273.6495280942072</v>
      </c>
      <c r="L46" s="53"/>
      <c r="M46" s="75"/>
      <c r="N46" s="53">
        <f t="shared" si="1"/>
        <v>-53.587024827031655</v>
      </c>
      <c r="O46" s="74"/>
    </row>
    <row r="47" spans="2:15" ht="18.75">
      <c r="B47" s="72" t="s">
        <v>49</v>
      </c>
      <c r="C47" s="72"/>
      <c r="D47" s="76"/>
      <c r="E47" s="74"/>
      <c r="F47" s="74"/>
      <c r="G47" s="74">
        <f>'tax year 2026'!H46</f>
        <v>12796.582852205125</v>
      </c>
      <c r="H47" s="53"/>
      <c r="J47" s="74"/>
      <c r="K47" s="53">
        <v>12150.962908420443</v>
      </c>
      <c r="L47" s="53"/>
      <c r="M47" s="75"/>
      <c r="N47" s="53">
        <f t="shared" si="1"/>
        <v>-645.61994378468262</v>
      </c>
      <c r="O47" s="74"/>
    </row>
    <row r="48" spans="2:15" ht="18.75">
      <c r="B48" s="72" t="s">
        <v>50</v>
      </c>
      <c r="C48" s="72"/>
      <c r="D48" s="76"/>
      <c r="E48" s="74"/>
      <c r="F48" s="74"/>
      <c r="G48" s="74">
        <f>'tax year 2026'!H47</f>
        <v>6670.836737794848</v>
      </c>
      <c r="H48" s="53"/>
      <c r="J48" s="74"/>
      <c r="K48" s="53">
        <v>6085.911969712567</v>
      </c>
      <c r="L48" s="53"/>
      <c r="M48" s="75"/>
      <c r="N48" s="53">
        <f t="shared" si="1"/>
        <v>-584.92476808228093</v>
      </c>
      <c r="O48" s="74"/>
    </row>
    <row r="49" spans="2:15" ht="18.75">
      <c r="B49" s="72" t="s">
        <v>51</v>
      </c>
      <c r="C49" s="72"/>
      <c r="D49" s="76"/>
      <c r="E49" s="74"/>
      <c r="F49" s="74"/>
      <c r="G49" s="74">
        <f>'tax year 2026'!H48</f>
        <v>79408.629917960294</v>
      </c>
      <c r="H49" s="53"/>
      <c r="J49" s="74"/>
      <c r="K49" s="53">
        <v>67951.573371138569</v>
      </c>
      <c r="L49" s="53"/>
      <c r="M49" s="75"/>
      <c r="N49" s="53">
        <f t="shared" si="1"/>
        <v>-11457.056546821725</v>
      </c>
      <c r="O49" s="74"/>
    </row>
    <row r="50" spans="2:15" ht="18.75">
      <c r="B50" s="72" t="s">
        <v>52</v>
      </c>
      <c r="C50" s="72"/>
      <c r="D50" s="76"/>
      <c r="E50" s="74"/>
      <c r="F50" s="74"/>
      <c r="G50" s="74">
        <f>'tax year 2026'!H49</f>
        <v>71937.785549103559</v>
      </c>
      <c r="H50" s="53"/>
      <c r="J50" s="74"/>
      <c r="K50" s="53">
        <v>63542.269738962161</v>
      </c>
      <c r="L50" s="53"/>
      <c r="M50" s="75"/>
      <c r="N50" s="53">
        <f t="shared" si="1"/>
        <v>-8395.5158101413981</v>
      </c>
      <c r="O50" s="74"/>
    </row>
    <row r="51" spans="2:15" ht="18.75">
      <c r="B51" s="72" t="s">
        <v>53</v>
      </c>
      <c r="C51" s="72"/>
      <c r="D51" s="76"/>
      <c r="E51" s="74"/>
      <c r="F51" s="74"/>
      <c r="G51" s="74">
        <f>'tax year 2026'!H50</f>
        <v>9648.5172339435539</v>
      </c>
      <c r="H51" s="53"/>
      <c r="J51" s="74"/>
      <c r="K51" s="53">
        <v>8849.7686271250022</v>
      </c>
      <c r="L51" s="53"/>
      <c r="M51" s="75"/>
      <c r="N51" s="53">
        <f t="shared" si="1"/>
        <v>-798.74860681855171</v>
      </c>
      <c r="O51" s="74"/>
    </row>
    <row r="52" spans="2:15" ht="18.75">
      <c r="B52" s="72" t="s">
        <v>54</v>
      </c>
      <c r="C52" s="72"/>
      <c r="D52" s="76"/>
      <c r="E52" s="74"/>
      <c r="F52" s="74"/>
      <c r="G52" s="74">
        <f>'tax year 2026'!H51</f>
        <v>14613.183594396789</v>
      </c>
      <c r="H52" s="53"/>
      <c r="J52" s="74"/>
      <c r="K52" s="53">
        <v>13671.165830249443</v>
      </c>
      <c r="L52" s="53"/>
      <c r="M52" s="75"/>
      <c r="N52" s="53">
        <f t="shared" si="1"/>
        <v>-942.01776414734559</v>
      </c>
      <c r="O52" s="74"/>
    </row>
    <row r="53" spans="2:15" ht="18.75">
      <c r="B53" s="72" t="s">
        <v>55</v>
      </c>
      <c r="C53" s="72"/>
      <c r="D53" s="76"/>
      <c r="E53" s="74"/>
      <c r="F53" s="74"/>
      <c r="G53" s="74">
        <f>'tax year 2026'!H52</f>
        <v>10252.663601958862</v>
      </c>
      <c r="H53" s="53"/>
      <c r="J53" s="74"/>
      <c r="K53" s="53">
        <v>9637.7452240099046</v>
      </c>
      <c r="L53" s="53"/>
      <c r="M53" s="75"/>
      <c r="N53" s="53">
        <f t="shared" si="1"/>
        <v>-614.91837794895764</v>
      </c>
      <c r="O53" s="74"/>
    </row>
    <row r="54" spans="2:15" ht="18.75">
      <c r="B54" s="72" t="s">
        <v>56</v>
      </c>
      <c r="C54" s="72"/>
      <c r="D54" s="76"/>
      <c r="E54" s="74"/>
      <c r="F54" s="74"/>
      <c r="G54" s="74">
        <f>'tax year 2026'!H53</f>
        <v>6060.2490924596041</v>
      </c>
      <c r="H54" s="53"/>
      <c r="J54" s="74"/>
      <c r="K54" s="53">
        <v>5311.3625475720855</v>
      </c>
      <c r="L54" s="53"/>
      <c r="M54" s="75"/>
      <c r="N54" s="53">
        <f t="shared" si="1"/>
        <v>-748.88654488751854</v>
      </c>
      <c r="O54" s="74"/>
    </row>
    <row r="55" spans="2:15" ht="18.75">
      <c r="B55" s="72" t="s">
        <v>57</v>
      </c>
      <c r="C55" s="72"/>
      <c r="D55" s="76"/>
      <c r="E55" s="74"/>
      <c r="F55" s="74"/>
      <c r="G55" s="74">
        <f>'tax year 2026'!H56</f>
        <v>230475.11162198888</v>
      </c>
      <c r="H55" s="53"/>
      <c r="J55" s="74"/>
      <c r="K55" s="53">
        <v>219169.60767977493</v>
      </c>
      <c r="L55" s="53"/>
      <c r="M55" s="75"/>
      <c r="N55" s="53">
        <f t="shared" si="1"/>
        <v>-11305.503942213953</v>
      </c>
      <c r="O55" s="74"/>
    </row>
    <row r="56" spans="2:15" ht="18.75">
      <c r="B56" s="72" t="s">
        <v>59</v>
      </c>
      <c r="C56" s="72"/>
      <c r="D56" s="76"/>
      <c r="E56" s="74"/>
      <c r="F56" s="74"/>
      <c r="G56" s="74">
        <f>'tax year 2026'!H57</f>
        <v>302193.63688146265</v>
      </c>
      <c r="H56" s="53"/>
      <c r="J56" s="74"/>
      <c r="K56" s="53">
        <v>287858.39085789392</v>
      </c>
      <c r="L56" s="53"/>
      <c r="M56" s="75"/>
      <c r="N56" s="53">
        <f t="shared" si="1"/>
        <v>-14335.246023568732</v>
      </c>
      <c r="O56" s="74"/>
    </row>
    <row r="57" spans="2:15" ht="18.75">
      <c r="B57" s="72" t="s">
        <v>60</v>
      </c>
      <c r="C57" s="72"/>
      <c r="D57" s="76"/>
      <c r="E57" s="74"/>
      <c r="F57" s="74"/>
      <c r="G57" s="74">
        <f>'tax year 2026'!H58</f>
        <v>11187.824445252912</v>
      </c>
      <c r="H57" s="53"/>
      <c r="J57" s="74"/>
      <c r="K57" s="53">
        <v>10905.537700706898</v>
      </c>
      <c r="L57" s="53"/>
      <c r="M57" s="75"/>
      <c r="N57" s="53">
        <f t="shared" si="1"/>
        <v>-282.28674454601423</v>
      </c>
      <c r="O57" s="74"/>
    </row>
    <row r="58" spans="2:15" ht="18.75">
      <c r="B58" s="72" t="s">
        <v>61</v>
      </c>
      <c r="C58" s="72"/>
      <c r="D58" s="76"/>
      <c r="E58" s="74"/>
      <c r="F58" s="74"/>
      <c r="G58" s="74">
        <f>'tax year 2026'!H59</f>
        <v>1244.7002778148028</v>
      </c>
      <c r="H58" s="53"/>
      <c r="J58" s="74"/>
      <c r="K58" s="53">
        <v>1155.3769966602829</v>
      </c>
      <c r="L58" s="53"/>
      <c r="M58" s="75"/>
      <c r="N58" s="53">
        <f t="shared" si="1"/>
        <v>-89.323281154519918</v>
      </c>
      <c r="O58" s="74"/>
    </row>
    <row r="59" spans="2:15" ht="18.75">
      <c r="B59" s="72" t="s">
        <v>62</v>
      </c>
      <c r="C59" s="72"/>
      <c r="D59" s="76"/>
      <c r="E59" s="74"/>
      <c r="F59" s="74"/>
      <c r="G59" s="74">
        <f>'tax year 2026'!H60</f>
        <v>6496.6900875538158</v>
      </c>
      <c r="H59" s="53"/>
      <c r="J59" s="74"/>
      <c r="K59" s="53">
        <v>6289.2662635492725</v>
      </c>
      <c r="L59" s="53"/>
      <c r="M59" s="75"/>
      <c r="N59" s="53">
        <f t="shared" si="1"/>
        <v>-207.42382400454335</v>
      </c>
      <c r="O59" s="74"/>
    </row>
    <row r="60" spans="2:15" ht="18.75">
      <c r="B60" s="72" t="s">
        <v>63</v>
      </c>
      <c r="C60" s="72"/>
      <c r="D60" s="76"/>
      <c r="E60" s="74"/>
      <c r="F60" s="74"/>
      <c r="G60" s="74">
        <f>'tax year 2026'!H61</f>
        <v>417791.96596774651</v>
      </c>
      <c r="H60" s="53"/>
      <c r="J60" s="74"/>
      <c r="K60" s="53">
        <v>391162.55462750298</v>
      </c>
      <c r="L60" s="53"/>
      <c r="M60" s="75"/>
      <c r="N60" s="53">
        <f t="shared" si="1"/>
        <v>-26629.411340243532</v>
      </c>
      <c r="O60" s="74"/>
    </row>
    <row r="61" spans="2:15" ht="18.75">
      <c r="B61" s="72" t="s">
        <v>253</v>
      </c>
      <c r="C61" s="72"/>
      <c r="D61" s="76"/>
      <c r="E61" s="74"/>
      <c r="F61" s="74"/>
      <c r="G61" s="74">
        <f>'tax year 2026'!H62</f>
        <v>15465.892136291795</v>
      </c>
      <c r="H61" s="53"/>
      <c r="J61" s="74"/>
      <c r="K61" s="53">
        <v>14577.217857960384</v>
      </c>
      <c r="L61" s="53"/>
      <c r="M61" s="75"/>
      <c r="N61" s="53">
        <f t="shared" si="1"/>
        <v>-888.67427833141119</v>
      </c>
      <c r="O61" s="74"/>
    </row>
    <row r="62" spans="2:15" ht="16.5" customHeight="1">
      <c r="B62" s="72" t="s">
        <v>64</v>
      </c>
      <c r="C62" s="72"/>
      <c r="D62" s="76"/>
      <c r="E62" s="74"/>
      <c r="F62" s="74"/>
      <c r="G62" s="74">
        <f>'tax year 2026'!H63</f>
        <v>11707.903252909346</v>
      </c>
      <c r="H62" s="53"/>
      <c r="J62" s="74"/>
      <c r="K62" s="53">
        <v>11705.751568666405</v>
      </c>
      <c r="L62" s="53"/>
      <c r="M62" s="75"/>
      <c r="N62" s="53">
        <f t="shared" si="1"/>
        <v>-2.1516842429409735</v>
      </c>
      <c r="O62" s="74"/>
    </row>
    <row r="63" spans="2:15" ht="18.75">
      <c r="B63" s="72" t="s">
        <v>65</v>
      </c>
      <c r="C63" s="72"/>
      <c r="D63" s="76"/>
      <c r="E63" s="74"/>
      <c r="F63" s="74"/>
      <c r="G63" s="74">
        <f>'tax year 2026'!H64</f>
        <v>86588.987004614522</v>
      </c>
      <c r="H63" s="53"/>
      <c r="J63" s="74"/>
      <c r="K63" s="53">
        <v>80148.324454108792</v>
      </c>
      <c r="L63" s="53"/>
      <c r="M63" s="75"/>
      <c r="N63" s="53">
        <f t="shared" si="1"/>
        <v>-6440.6625505057309</v>
      </c>
      <c r="O63" s="74"/>
    </row>
    <row r="64" spans="2:15" ht="18.75">
      <c r="B64" s="72" t="s">
        <v>66</v>
      </c>
      <c r="C64" s="72"/>
      <c r="D64" s="76"/>
      <c r="E64" s="74"/>
      <c r="F64" s="74"/>
      <c r="G64" s="74">
        <f>'tax year 2026'!H65</f>
        <v>6758.2755955240109</v>
      </c>
      <c r="H64" s="53"/>
      <c r="J64" s="74"/>
      <c r="K64" s="53">
        <v>6830.4923660914983</v>
      </c>
      <c r="L64" s="53"/>
      <c r="M64" s="75"/>
      <c r="N64" s="53">
        <f t="shared" si="1"/>
        <v>72.216770567487401</v>
      </c>
      <c r="O64" s="74"/>
    </row>
    <row r="65" spans="2:15" ht="18.75">
      <c r="B65" s="72" t="s">
        <v>67</v>
      </c>
      <c r="C65" s="72"/>
      <c r="D65" s="76"/>
      <c r="E65" s="74"/>
      <c r="F65" s="74"/>
      <c r="G65" s="74">
        <f>'tax year 2026'!H66</f>
        <v>2062.5325631780593</v>
      </c>
      <c r="H65" s="53"/>
      <c r="J65" s="74"/>
      <c r="K65" s="53">
        <v>2110.726076409489</v>
      </c>
      <c r="L65" s="53"/>
      <c r="M65" s="75"/>
      <c r="N65" s="53">
        <f t="shared" si="1"/>
        <v>48.193513231429733</v>
      </c>
      <c r="O65" s="74"/>
    </row>
    <row r="66" spans="2:15" ht="18.75">
      <c r="B66" s="72" t="s">
        <v>68</v>
      </c>
      <c r="C66" s="72"/>
      <c r="D66" s="76"/>
      <c r="E66" s="74"/>
      <c r="F66" s="74"/>
      <c r="G66" s="74">
        <f>'tax year 2026'!H67</f>
        <v>8579.1194797538828</v>
      </c>
      <c r="H66" s="53"/>
      <c r="J66" s="74"/>
      <c r="K66" s="53">
        <v>7788.0217192316068</v>
      </c>
      <c r="L66" s="53"/>
      <c r="M66" s="75"/>
      <c r="N66" s="53">
        <f t="shared" si="1"/>
        <v>-791.09776052227608</v>
      </c>
      <c r="O66" s="74"/>
    </row>
    <row r="67" spans="2:15" ht="18.75">
      <c r="B67" s="72" t="s">
        <v>254</v>
      </c>
      <c r="C67" s="72"/>
      <c r="D67" s="76"/>
      <c r="E67" s="74"/>
      <c r="F67" s="74"/>
      <c r="G67" s="74">
        <f>'tax year 2026'!H68</f>
        <v>82480.427651390724</v>
      </c>
      <c r="H67" s="53"/>
      <c r="J67" s="74"/>
      <c r="K67" s="53">
        <v>76131.08069776067</v>
      </c>
      <c r="L67" s="53"/>
      <c r="M67" s="75"/>
      <c r="N67" s="53">
        <f t="shared" si="1"/>
        <v>-6349.3469536300545</v>
      </c>
      <c r="O67" s="74"/>
    </row>
    <row r="68" spans="2:15" ht="18.75">
      <c r="B68" s="72" t="s">
        <v>69</v>
      </c>
      <c r="C68" s="72"/>
      <c r="D68" s="76"/>
      <c r="E68" s="74"/>
      <c r="F68" s="74"/>
      <c r="G68" s="74">
        <f>'tax year 2026'!H69</f>
        <v>172847.30283822463</v>
      </c>
      <c r="H68" s="53"/>
      <c r="J68" s="74"/>
      <c r="K68" s="53">
        <v>156660.101325984</v>
      </c>
      <c r="L68" s="53"/>
      <c r="M68" s="75"/>
      <c r="N68" s="53">
        <f t="shared" si="1"/>
        <v>-16187.20151224063</v>
      </c>
      <c r="O68" s="74"/>
    </row>
    <row r="69" spans="2:15" ht="18.75">
      <c r="B69" s="72" t="s">
        <v>70</v>
      </c>
      <c r="C69" s="72"/>
      <c r="D69" s="76"/>
      <c r="E69" s="74"/>
      <c r="F69" s="74"/>
      <c r="G69" s="74">
        <f>'tax year 2026'!H70</f>
        <v>387913.76769421366</v>
      </c>
      <c r="H69" s="53"/>
      <c r="J69" s="74"/>
      <c r="K69" s="53">
        <v>346981.62360132748</v>
      </c>
      <c r="L69" s="53"/>
      <c r="M69" s="75"/>
      <c r="N69" s="53">
        <f t="shared" si="1"/>
        <v>-40932.144092886185</v>
      </c>
      <c r="O69" s="74"/>
    </row>
    <row r="70" spans="2:15" ht="18.75">
      <c r="B70" s="72" t="s">
        <v>71</v>
      </c>
      <c r="C70" s="72"/>
      <c r="D70" s="76"/>
      <c r="E70" s="74"/>
      <c r="F70" s="74"/>
      <c r="G70" s="74">
        <f>'tax year 2026'!H71</f>
        <v>8667.0794684318589</v>
      </c>
      <c r="H70" s="53"/>
      <c r="J70" s="74"/>
      <c r="K70" s="53">
        <v>7459.2554719421087</v>
      </c>
      <c r="L70" s="53"/>
      <c r="M70" s="75"/>
      <c r="N70" s="53">
        <f t="shared" si="1"/>
        <v>-1207.8239964897502</v>
      </c>
      <c r="O70" s="74"/>
    </row>
    <row r="71" spans="2:15" ht="18.75">
      <c r="B71" s="72" t="s">
        <v>72</v>
      </c>
      <c r="C71" s="72"/>
      <c r="D71" s="76"/>
      <c r="E71" s="74"/>
      <c r="F71" s="74"/>
      <c r="G71" s="74">
        <f>'tax year 2026'!H72</f>
        <v>9966.9060153344471</v>
      </c>
      <c r="H71" s="53"/>
      <c r="J71" s="74"/>
      <c r="K71" s="53">
        <v>8927.5771337628212</v>
      </c>
      <c r="L71" s="53"/>
      <c r="M71" s="75"/>
      <c r="N71" s="53">
        <f t="shared" si="1"/>
        <v>-1039.328881571626</v>
      </c>
      <c r="O71" s="74"/>
    </row>
    <row r="72" spans="2:15" ht="18.75">
      <c r="B72" s="72" t="s">
        <v>73</v>
      </c>
      <c r="C72" s="72"/>
      <c r="D72" s="76"/>
      <c r="E72" s="74"/>
      <c r="F72" s="74"/>
      <c r="G72" s="74">
        <f>'tax year 2026'!H73</f>
        <v>1678.7282637289611</v>
      </c>
      <c r="H72" s="53"/>
      <c r="J72" s="74"/>
      <c r="K72" s="53">
        <v>1606.893122525737</v>
      </c>
      <c r="L72" s="53"/>
      <c r="M72" s="75"/>
      <c r="N72" s="53">
        <f t="shared" si="1"/>
        <v>-71.835141203224111</v>
      </c>
      <c r="O72" s="74"/>
    </row>
    <row r="73" spans="2:15" ht="18.75">
      <c r="B73" s="72" t="s">
        <v>74</v>
      </c>
      <c r="C73" s="72"/>
      <c r="D73" s="76"/>
      <c r="E73" s="74"/>
      <c r="F73" s="74"/>
      <c r="G73" s="74">
        <f>'tax year 2026'!H74</f>
        <v>98371.866429150119</v>
      </c>
      <c r="H73" s="53"/>
      <c r="J73" s="74"/>
      <c r="K73" s="53">
        <v>89999.595336658487</v>
      </c>
      <c r="L73" s="53"/>
      <c r="M73" s="75"/>
      <c r="N73" s="53">
        <f t="shared" si="1"/>
        <v>-8372.2710924916319</v>
      </c>
      <c r="O73" s="74"/>
    </row>
    <row r="74" spans="2:15" ht="18.75">
      <c r="B74" s="72" t="s">
        <v>75</v>
      </c>
      <c r="C74" s="72"/>
      <c r="D74" s="76"/>
      <c r="E74" s="74"/>
      <c r="F74" s="74"/>
      <c r="G74" s="74">
        <f>'tax year 2026'!H75</f>
        <v>765.18571045845079</v>
      </c>
      <c r="H74" s="53"/>
      <c r="J74" s="74"/>
      <c r="K74" s="53">
        <v>718.71154992951131</v>
      </c>
      <c r="L74" s="53"/>
      <c r="M74" s="75"/>
      <c r="N74" s="53">
        <f t="shared" si="1"/>
        <v>-46.474160528939478</v>
      </c>
      <c r="O74" s="74"/>
    </row>
    <row r="75" spans="2:15" ht="18.75">
      <c r="B75" s="72" t="s">
        <v>76</v>
      </c>
      <c r="C75" s="72"/>
      <c r="D75" s="76"/>
      <c r="E75" s="74"/>
      <c r="F75" s="74"/>
      <c r="G75" s="74">
        <f>'tax year 2026'!H76</f>
        <v>256.49027978345174</v>
      </c>
      <c r="H75" s="53"/>
      <c r="J75" s="74"/>
      <c r="K75" s="53">
        <v>251.49550897689161</v>
      </c>
      <c r="L75" s="53"/>
      <c r="M75" s="75"/>
      <c r="N75" s="53">
        <f t="shared" si="1"/>
        <v>-4.9947708065601262</v>
      </c>
      <c r="O75" s="74"/>
    </row>
    <row r="76" spans="2:15" ht="18.75">
      <c r="B76" s="72" t="s">
        <v>77</v>
      </c>
      <c r="C76" s="72"/>
      <c r="D76" s="76"/>
      <c r="E76" s="74"/>
      <c r="F76" s="74"/>
      <c r="G76" s="74">
        <f>'tax year 2026'!H77</f>
        <v>5803.0030493096274</v>
      </c>
      <c r="H76" s="53"/>
      <c r="J76" s="74"/>
      <c r="K76" s="53">
        <v>5404.6130351682341</v>
      </c>
      <c r="L76" s="53"/>
      <c r="M76" s="75"/>
      <c r="N76" s="53">
        <f t="shared" si="1"/>
        <v>-398.39001414139329</v>
      </c>
      <c r="O76" s="74"/>
    </row>
    <row r="77" spans="2:15" ht="18.75">
      <c r="B77" s="72" t="s">
        <v>78</v>
      </c>
      <c r="C77" s="72"/>
      <c r="D77" s="76"/>
      <c r="E77" s="74"/>
      <c r="F77" s="74"/>
      <c r="G77" s="74">
        <f>'tax year 2026'!H78</f>
        <v>1579.8912101288245</v>
      </c>
      <c r="H77" s="53"/>
      <c r="J77" s="74"/>
      <c r="K77" s="53">
        <v>1498.5851218236699</v>
      </c>
      <c r="L77" s="53"/>
      <c r="M77" s="75"/>
      <c r="N77" s="53">
        <f t="shared" ref="N77:N91" si="2">K77-G77</f>
        <v>-81.306088305154617</v>
      </c>
      <c r="O77" s="74"/>
    </row>
    <row r="78" spans="2:15" ht="18.75">
      <c r="B78" s="72" t="s">
        <v>79</v>
      </c>
      <c r="C78" s="72"/>
      <c r="D78" s="76"/>
      <c r="E78" s="74"/>
      <c r="F78" s="74"/>
      <c r="G78" s="74">
        <f>'tax year 2026'!H79</f>
        <v>7865.9431319500291</v>
      </c>
      <c r="H78" s="53"/>
      <c r="J78" s="74"/>
      <c r="K78" s="53">
        <v>6997.8794490008331</v>
      </c>
      <c r="L78" s="53"/>
      <c r="M78" s="75"/>
      <c r="N78" s="53">
        <f t="shared" si="2"/>
        <v>-868.06368294919594</v>
      </c>
      <c r="O78" s="74"/>
    </row>
    <row r="79" spans="2:15" ht="18.75">
      <c r="B79" s="72" t="s">
        <v>80</v>
      </c>
      <c r="C79" s="72"/>
      <c r="D79" s="76"/>
      <c r="E79" s="74"/>
      <c r="F79" s="74"/>
      <c r="G79" s="74">
        <f>'tax year 2026'!H80</f>
        <v>11248.725141631345</v>
      </c>
      <c r="H79" s="53"/>
      <c r="J79" s="74"/>
      <c r="K79" s="53">
        <v>10806.369328192586</v>
      </c>
      <c r="L79" s="53"/>
      <c r="M79" s="75"/>
      <c r="N79" s="53">
        <f t="shared" si="2"/>
        <v>-442.35581343875856</v>
      </c>
      <c r="O79" s="74"/>
    </row>
    <row r="80" spans="2:15" ht="18.75">
      <c r="B80" s="72" t="s">
        <v>81</v>
      </c>
      <c r="C80" s="72"/>
      <c r="D80" s="76"/>
      <c r="E80" s="74"/>
      <c r="F80" s="74"/>
      <c r="G80" s="74">
        <f>'tax year 2026'!H81</f>
        <v>147683.61819045478</v>
      </c>
      <c r="H80" s="53"/>
      <c r="J80" s="74"/>
      <c r="K80" s="53">
        <v>124348.73437369306</v>
      </c>
      <c r="L80" s="53"/>
      <c r="M80" s="75"/>
      <c r="N80" s="53">
        <f t="shared" si="2"/>
        <v>-23334.883816761721</v>
      </c>
      <c r="O80" s="74"/>
    </row>
    <row r="81" spans="2:15" ht="18.75">
      <c r="B81" s="72" t="s">
        <v>82</v>
      </c>
      <c r="C81" s="72"/>
      <c r="D81" s="76"/>
      <c r="E81" s="74"/>
      <c r="F81" s="74"/>
      <c r="G81" s="74">
        <f>'tax year 2026'!H82</f>
        <v>3431.2768257000748</v>
      </c>
      <c r="H81" s="53"/>
      <c r="J81" s="74"/>
      <c r="K81" s="53">
        <v>3155.0283638348301</v>
      </c>
      <c r="L81" s="53"/>
      <c r="M81" s="75"/>
      <c r="N81" s="53">
        <f t="shared" si="2"/>
        <v>-276.24846186524474</v>
      </c>
      <c r="O81" s="74"/>
    </row>
    <row r="82" spans="2:15" ht="18.75">
      <c r="B82" s="72" t="s">
        <v>83</v>
      </c>
      <c r="C82" s="72"/>
      <c r="D82" s="76"/>
      <c r="E82" s="74"/>
      <c r="F82" s="74"/>
      <c r="G82" s="74">
        <f>'tax year 2026'!H83</f>
        <v>70649.199129916859</v>
      </c>
      <c r="H82" s="53"/>
      <c r="J82" s="74"/>
      <c r="K82" s="53">
        <v>65845.765076562791</v>
      </c>
      <c r="L82" s="53"/>
      <c r="M82" s="75"/>
      <c r="N82" s="53">
        <f t="shared" si="2"/>
        <v>-4803.4340533540671</v>
      </c>
      <c r="O82" s="74"/>
    </row>
    <row r="83" spans="2:15" ht="18.75">
      <c r="B83" s="72" t="s">
        <v>84</v>
      </c>
      <c r="C83" s="72"/>
      <c r="D83" s="76"/>
      <c r="E83" s="74"/>
      <c r="F83" s="74"/>
      <c r="G83" s="74">
        <f>'tax year 2026'!H84</f>
        <v>8629.4888852994172</v>
      </c>
      <c r="H83" s="53"/>
      <c r="J83" s="74"/>
      <c r="K83" s="53">
        <v>7349.7940676828002</v>
      </c>
      <c r="L83" s="53"/>
      <c r="M83" s="75"/>
      <c r="N83" s="53">
        <f t="shared" si="2"/>
        <v>-1279.694817616617</v>
      </c>
      <c r="O83" s="74"/>
    </row>
    <row r="84" spans="2:15" ht="18.75">
      <c r="B84" s="72" t="s">
        <v>85</v>
      </c>
      <c r="C84" s="72"/>
      <c r="D84" s="76"/>
      <c r="E84" s="74"/>
      <c r="F84" s="74"/>
      <c r="G84" s="74">
        <f>'tax year 2026'!H85</f>
        <v>1595.3250835844508</v>
      </c>
      <c r="H84" s="53"/>
      <c r="J84" s="74"/>
      <c r="K84" s="53">
        <v>1406.9236057947739</v>
      </c>
      <c r="L84" s="53"/>
      <c r="M84" s="75"/>
      <c r="N84" s="53">
        <f t="shared" si="2"/>
        <v>-188.40147778967685</v>
      </c>
      <c r="O84" s="74"/>
    </row>
    <row r="85" spans="2:15" ht="18.75">
      <c r="B85" s="72" t="s">
        <v>86</v>
      </c>
      <c r="C85" s="72"/>
      <c r="D85" s="76"/>
      <c r="E85" s="74"/>
      <c r="F85" s="74"/>
      <c r="G85" s="74">
        <f>'tax year 2026'!H86</f>
        <v>9938.0882148095261</v>
      </c>
      <c r="H85" s="53"/>
      <c r="J85" s="74"/>
      <c r="K85" s="53">
        <v>9353.9568487711131</v>
      </c>
      <c r="L85" s="53"/>
      <c r="M85" s="75"/>
      <c r="N85" s="53">
        <f t="shared" si="2"/>
        <v>-584.13136603841303</v>
      </c>
      <c r="O85" s="74"/>
    </row>
    <row r="86" spans="2:15" ht="17.25" customHeight="1">
      <c r="B86" s="72" t="s">
        <v>87</v>
      </c>
      <c r="C86" s="72"/>
      <c r="D86" s="76"/>
      <c r="E86" s="74"/>
      <c r="F86" s="74"/>
      <c r="G86" s="74">
        <f>'tax year 2026'!H87</f>
        <v>3946.4382318442422</v>
      </c>
      <c r="H86" s="53"/>
      <c r="J86" s="74"/>
      <c r="K86" s="53">
        <v>3831.4995501564517</v>
      </c>
      <c r="L86" s="53"/>
      <c r="M86" s="75"/>
      <c r="N86" s="53">
        <f t="shared" si="2"/>
        <v>-114.93868168779045</v>
      </c>
      <c r="O86" s="74"/>
    </row>
    <row r="87" spans="2:15" ht="18" customHeight="1">
      <c r="B87" s="72" t="s">
        <v>88</v>
      </c>
      <c r="C87" s="72"/>
      <c r="D87" s="76"/>
      <c r="E87" s="74"/>
      <c r="F87" s="74"/>
      <c r="G87" s="74">
        <f>'tax year 2026'!H88</f>
        <v>75790.87959573706</v>
      </c>
      <c r="H87" s="53"/>
      <c r="J87" s="74"/>
      <c r="K87" s="53">
        <v>75536.873465151366</v>
      </c>
      <c r="L87" s="53"/>
      <c r="M87" s="75"/>
      <c r="N87" s="53">
        <f t="shared" si="2"/>
        <v>-254.00613058569434</v>
      </c>
      <c r="O87" s="74"/>
    </row>
    <row r="88" spans="2:15" ht="21" customHeight="1">
      <c r="B88" s="72" t="s">
        <v>90</v>
      </c>
      <c r="C88" s="72"/>
      <c r="D88" s="76"/>
      <c r="E88" s="74"/>
      <c r="F88" s="74"/>
      <c r="G88" s="74">
        <f>'tax year 2026'!H91</f>
        <v>575875.386984215</v>
      </c>
      <c r="H88" s="53"/>
      <c r="J88" s="74"/>
      <c r="K88" s="53">
        <v>564596.92752076883</v>
      </c>
      <c r="L88" s="53"/>
      <c r="M88" s="75"/>
      <c r="N88" s="53">
        <f t="shared" si="2"/>
        <v>-11278.459463446168</v>
      </c>
      <c r="O88" s="74"/>
    </row>
    <row r="89" spans="2:15" ht="18.75">
      <c r="B89" s="72" t="s">
        <v>92</v>
      </c>
      <c r="C89" s="72"/>
      <c r="D89" s="76"/>
      <c r="E89" s="74"/>
      <c r="F89" s="74"/>
      <c r="G89" s="74">
        <f>'tax year 2026'!H92</f>
        <v>94798.656749253452</v>
      </c>
      <c r="H89" s="53"/>
      <c r="J89" s="74"/>
      <c r="K89" s="53">
        <v>94189.591692463873</v>
      </c>
      <c r="L89" s="53"/>
      <c r="M89" s="75"/>
      <c r="N89" s="53">
        <f t="shared" si="2"/>
        <v>-609.0650567895791</v>
      </c>
      <c r="O89" s="74"/>
    </row>
    <row r="90" spans="2:15" ht="18.75">
      <c r="B90" s="72" t="s">
        <v>93</v>
      </c>
      <c r="C90" s="72"/>
      <c r="D90" s="76"/>
      <c r="E90" s="74"/>
      <c r="F90" s="74"/>
      <c r="G90" s="74">
        <f>'tax year 2026'!H93</f>
        <v>334445.32482646016</v>
      </c>
      <c r="H90" s="53"/>
      <c r="J90" s="74"/>
      <c r="K90" s="53">
        <v>326042.90819038078</v>
      </c>
      <c r="L90" s="53"/>
      <c r="M90" s="75"/>
      <c r="N90" s="53">
        <f t="shared" si="2"/>
        <v>-8402.4166360793752</v>
      </c>
      <c r="O90" s="74"/>
    </row>
    <row r="91" spans="2:15" ht="18.75">
      <c r="B91" s="72" t="s">
        <v>94</v>
      </c>
      <c r="C91" s="72"/>
      <c r="D91" s="76"/>
      <c r="E91" s="74"/>
      <c r="F91" s="74"/>
      <c r="G91" s="74">
        <f>'tax year 2026'!H94</f>
        <v>97274.322664094667</v>
      </c>
      <c r="H91" s="53"/>
      <c r="J91" s="74"/>
      <c r="K91" s="53">
        <v>96052.175403571309</v>
      </c>
      <c r="L91" s="53"/>
      <c r="M91" s="75"/>
      <c r="N91" s="53">
        <f t="shared" si="2"/>
        <v>-1222.1472605233575</v>
      </c>
      <c r="O91" s="74"/>
    </row>
    <row r="92" spans="2:15" ht="18.75">
      <c r="B92" s="72" t="s">
        <v>252</v>
      </c>
      <c r="C92" s="72"/>
      <c r="D92" s="76"/>
      <c r="E92" s="74"/>
      <c r="F92" s="74"/>
      <c r="G92" s="74">
        <f>'tax year 2026'!H95</f>
        <v>0</v>
      </c>
      <c r="H92" s="53"/>
      <c r="J92" s="74"/>
      <c r="K92" s="53">
        <v>0</v>
      </c>
      <c r="L92" s="53"/>
      <c r="M92" s="75"/>
      <c r="O92" s="74"/>
    </row>
    <row r="93" spans="2:15" ht="18.75">
      <c r="B93" s="72" t="s">
        <v>95</v>
      </c>
      <c r="C93" s="72"/>
      <c r="D93" s="76"/>
      <c r="E93" s="74"/>
      <c r="F93" s="74"/>
      <c r="G93" s="74">
        <f>'tax year 2026'!H96</f>
        <v>59923.163390315858</v>
      </c>
      <c r="H93" s="53"/>
      <c r="J93" s="74"/>
      <c r="K93" s="53">
        <v>48152.050806938263</v>
      </c>
      <c r="L93" s="53"/>
      <c r="M93" s="75"/>
      <c r="N93" s="53">
        <f t="shared" ref="N93:N124" si="3">K93-G93</f>
        <v>-11771.112583377595</v>
      </c>
      <c r="O93" s="74"/>
    </row>
    <row r="94" spans="2:15" ht="18.75">
      <c r="B94" s="72" t="s">
        <v>96</v>
      </c>
      <c r="C94" s="72"/>
      <c r="D94" s="76"/>
      <c r="E94" s="74"/>
      <c r="F94" s="74"/>
      <c r="G94" s="74">
        <f>'tax year 2026'!H97</f>
        <v>74293.858085729313</v>
      </c>
      <c r="H94" s="53"/>
      <c r="J94" s="74"/>
      <c r="K94" s="53">
        <v>75245.434666317698</v>
      </c>
      <c r="L94" s="53"/>
      <c r="M94" s="75"/>
      <c r="N94" s="53">
        <f t="shared" si="3"/>
        <v>951.5765805883857</v>
      </c>
      <c r="O94" s="74"/>
    </row>
    <row r="95" spans="2:15" ht="18.75">
      <c r="B95" s="72" t="s">
        <v>97</v>
      </c>
      <c r="C95" s="72"/>
      <c r="D95" s="76"/>
      <c r="E95" s="74"/>
      <c r="F95" s="74"/>
      <c r="G95" s="74">
        <f>'tax year 2026'!H98</f>
        <v>74266.057848952798</v>
      </c>
      <c r="H95" s="53"/>
      <c r="J95" s="74"/>
      <c r="K95" s="53">
        <v>58241.161289681659</v>
      </c>
      <c r="L95" s="53"/>
      <c r="M95" s="75"/>
      <c r="N95" s="53">
        <f t="shared" si="3"/>
        <v>-16024.896559271139</v>
      </c>
      <c r="O95" s="74"/>
    </row>
    <row r="96" spans="2:15" ht="18.75">
      <c r="B96" s="72" t="s">
        <v>98</v>
      </c>
      <c r="C96" s="72"/>
      <c r="D96" s="76"/>
      <c r="E96" s="74"/>
      <c r="F96" s="74"/>
      <c r="G96" s="74">
        <f>'tax year 2026'!H99</f>
        <v>68018.646181606411</v>
      </c>
      <c r="H96" s="53"/>
      <c r="J96" s="74"/>
      <c r="K96" s="53">
        <v>59196.62230310942</v>
      </c>
      <c r="L96" s="53"/>
      <c r="M96" s="75"/>
      <c r="N96" s="53">
        <f t="shared" si="3"/>
        <v>-8822.0238784969915</v>
      </c>
      <c r="O96" s="74"/>
    </row>
    <row r="97" spans="2:15" ht="18.75">
      <c r="B97" s="72" t="s">
        <v>99</v>
      </c>
      <c r="C97" s="72"/>
      <c r="D97" s="76"/>
      <c r="E97" s="74"/>
      <c r="F97" s="74"/>
      <c r="G97" s="74">
        <f>'tax year 2026'!H100</f>
        <v>441865.74598801864</v>
      </c>
      <c r="H97" s="53"/>
      <c r="J97" s="74"/>
      <c r="K97" s="53">
        <v>431018.79658246407</v>
      </c>
      <c r="L97" s="53"/>
      <c r="M97" s="75"/>
      <c r="N97" s="53">
        <f t="shared" si="3"/>
        <v>-10846.949405554566</v>
      </c>
      <c r="O97" s="74"/>
    </row>
    <row r="98" spans="2:15" ht="18.75">
      <c r="B98" s="72" t="s">
        <v>100</v>
      </c>
      <c r="C98" s="72"/>
      <c r="D98" s="76"/>
      <c r="E98" s="74"/>
      <c r="F98" s="74"/>
      <c r="G98" s="74">
        <f>'tax year 2026'!H101</f>
        <v>531232.15348535695</v>
      </c>
      <c r="H98" s="53"/>
      <c r="J98" s="74"/>
      <c r="K98" s="53">
        <v>501854.392281621</v>
      </c>
      <c r="L98" s="53"/>
      <c r="M98" s="75"/>
      <c r="N98" s="53">
        <f t="shared" si="3"/>
        <v>-29377.76120373595</v>
      </c>
      <c r="O98" s="74"/>
    </row>
    <row r="99" spans="2:15" ht="18.75">
      <c r="B99" s="72" t="s">
        <v>101</v>
      </c>
      <c r="C99" s="72"/>
      <c r="D99" s="76"/>
      <c r="E99" s="74"/>
      <c r="F99" s="74"/>
      <c r="G99" s="74">
        <f>'tax year 2026'!H102</f>
        <v>30429.031216614021</v>
      </c>
      <c r="H99" s="53"/>
      <c r="J99" s="74"/>
      <c r="K99" s="53">
        <v>25926.601794211168</v>
      </c>
      <c r="L99" s="53"/>
      <c r="M99" s="75"/>
      <c r="N99" s="53">
        <f t="shared" si="3"/>
        <v>-4502.4294224028527</v>
      </c>
      <c r="O99" s="74"/>
    </row>
    <row r="100" spans="2:15" ht="18.75">
      <c r="B100" s="72" t="s">
        <v>102</v>
      </c>
      <c r="C100" s="72"/>
      <c r="D100" s="76"/>
      <c r="E100" s="74"/>
      <c r="F100" s="74"/>
      <c r="G100" s="74">
        <f>'tax year 2026'!H103</f>
        <v>172089.30428919295</v>
      </c>
      <c r="H100" s="53"/>
      <c r="J100" s="74"/>
      <c r="K100" s="53">
        <v>167239.89255538143</v>
      </c>
      <c r="L100" s="53"/>
      <c r="M100" s="75"/>
      <c r="N100" s="53">
        <f t="shared" si="3"/>
        <v>-4849.4117338115175</v>
      </c>
      <c r="O100" s="74"/>
    </row>
    <row r="101" spans="2:15" ht="18.75">
      <c r="B101" s="72" t="s">
        <v>103</v>
      </c>
      <c r="C101" s="72"/>
      <c r="D101" s="76"/>
      <c r="E101" s="74"/>
      <c r="F101" s="74"/>
      <c r="G101" s="74">
        <f>'tax year 2026'!H104</f>
        <v>21935.910692489022</v>
      </c>
      <c r="H101" s="53"/>
      <c r="J101" s="74"/>
      <c r="K101" s="53">
        <v>19674.475611873211</v>
      </c>
      <c r="L101" s="53"/>
      <c r="M101" s="75"/>
      <c r="N101" s="53">
        <f t="shared" si="3"/>
        <v>-2261.4350806158109</v>
      </c>
      <c r="O101" s="74"/>
    </row>
    <row r="102" spans="2:15" ht="18.75">
      <c r="B102" s="72" t="s">
        <v>104</v>
      </c>
      <c r="C102" s="72"/>
      <c r="D102" s="76"/>
      <c r="E102" s="74"/>
      <c r="F102" s="74"/>
      <c r="G102" s="74">
        <f>'tax year 2026'!H105</f>
        <v>19456.628968600129</v>
      </c>
      <c r="H102" s="53"/>
      <c r="J102" s="74"/>
      <c r="K102" s="53">
        <v>16869.514961024259</v>
      </c>
      <c r="L102" s="53"/>
      <c r="M102" s="75"/>
      <c r="N102" s="53">
        <f t="shared" si="3"/>
        <v>-2587.1140075758703</v>
      </c>
      <c r="O102" s="74"/>
    </row>
    <row r="103" spans="2:15" ht="18.75">
      <c r="B103" s="72" t="s">
        <v>105</v>
      </c>
      <c r="C103" s="72"/>
      <c r="D103" s="76"/>
      <c r="E103" s="74"/>
      <c r="F103" s="74"/>
      <c r="G103" s="74">
        <f>'tax year 2026'!H106</f>
        <v>90911.397752786128</v>
      </c>
      <c r="H103" s="53"/>
      <c r="J103" s="74"/>
      <c r="K103" s="53">
        <v>88955.412282934209</v>
      </c>
      <c r="L103" s="53"/>
      <c r="M103" s="75"/>
      <c r="N103" s="53">
        <f t="shared" si="3"/>
        <v>-1955.9854698519193</v>
      </c>
      <c r="O103" s="74"/>
    </row>
    <row r="104" spans="2:15" ht="18.75">
      <c r="B104" s="72" t="s">
        <v>106</v>
      </c>
      <c r="C104" s="72"/>
      <c r="D104" s="76"/>
      <c r="E104" s="74"/>
      <c r="F104" s="74"/>
      <c r="G104" s="74">
        <f>'tax year 2026'!H107</f>
        <v>33820.79100354149</v>
      </c>
      <c r="H104" s="53"/>
      <c r="J104" s="74"/>
      <c r="K104" s="53">
        <v>29531.469712074031</v>
      </c>
      <c r="L104" s="53"/>
      <c r="M104" s="75"/>
      <c r="N104" s="53">
        <f t="shared" si="3"/>
        <v>-4289.3212914674587</v>
      </c>
      <c r="O104" s="74"/>
    </row>
    <row r="105" spans="2:15" ht="18.75">
      <c r="B105" s="72" t="s">
        <v>107</v>
      </c>
      <c r="C105" s="72"/>
      <c r="D105" s="76"/>
      <c r="E105" s="74"/>
      <c r="F105" s="74"/>
      <c r="G105" s="74">
        <f>'tax year 2026'!H108</f>
        <v>15533.323023327401</v>
      </c>
      <c r="H105" s="53"/>
      <c r="J105" s="74"/>
      <c r="K105" s="53">
        <v>13122.09463684531</v>
      </c>
      <c r="L105" s="53"/>
      <c r="M105" s="75"/>
      <c r="N105" s="53">
        <f t="shared" si="3"/>
        <v>-2411.2283864820911</v>
      </c>
      <c r="O105" s="74"/>
    </row>
    <row r="106" spans="2:15" ht="18.75">
      <c r="B106" s="72" t="s">
        <v>213</v>
      </c>
      <c r="C106" s="72"/>
      <c r="D106" s="76"/>
      <c r="E106" s="74"/>
      <c r="F106" s="74"/>
      <c r="G106" s="74">
        <f>'tax year 2026'!H109</f>
        <v>2784.8694545323879</v>
      </c>
      <c r="H106" s="53"/>
      <c r="J106" s="74"/>
      <c r="K106" s="53">
        <v>2723.781967150419</v>
      </c>
      <c r="L106" s="53"/>
      <c r="M106" s="75"/>
      <c r="N106" s="53">
        <f t="shared" si="3"/>
        <v>-61.087487381968913</v>
      </c>
      <c r="O106" s="74"/>
    </row>
    <row r="107" spans="2:15" ht="18.75">
      <c r="B107" s="72" t="s">
        <v>108</v>
      </c>
      <c r="C107" s="72"/>
      <c r="D107" s="76"/>
      <c r="E107" s="74"/>
      <c r="F107" s="74"/>
      <c r="G107" s="74">
        <f>'tax year 2026'!H110</f>
        <v>441902.42026981449</v>
      </c>
      <c r="H107" s="53"/>
      <c r="J107" s="74"/>
      <c r="K107" s="53">
        <v>416640.8863725267</v>
      </c>
      <c r="L107" s="53"/>
      <c r="M107" s="75"/>
      <c r="N107" s="53">
        <f t="shared" si="3"/>
        <v>-25261.533897287794</v>
      </c>
      <c r="O107" s="74"/>
    </row>
    <row r="108" spans="2:15" ht="18.75">
      <c r="B108" s="72" t="s">
        <v>109</v>
      </c>
      <c r="C108" s="72"/>
      <c r="D108" s="76"/>
      <c r="E108" s="74"/>
      <c r="F108" s="74"/>
      <c r="G108" s="74">
        <f>'tax year 2026'!H111</f>
        <v>9733.6097674955927</v>
      </c>
      <c r="H108" s="53"/>
      <c r="J108" s="74"/>
      <c r="K108" s="53">
        <v>9638.9278276572004</v>
      </c>
      <c r="L108" s="53"/>
      <c r="M108" s="75"/>
      <c r="N108" s="53">
        <f t="shared" si="3"/>
        <v>-94.681939838392282</v>
      </c>
      <c r="O108" s="74"/>
    </row>
    <row r="109" spans="2:15" ht="18.75">
      <c r="B109" s="72" t="s">
        <v>110</v>
      </c>
      <c r="C109" s="72"/>
      <c r="D109" s="76"/>
      <c r="E109" s="74"/>
      <c r="F109" s="74"/>
      <c r="G109" s="74">
        <f>'tax year 2026'!H112</f>
        <v>4348.1807970811797</v>
      </c>
      <c r="H109" s="53"/>
      <c r="J109" s="74"/>
      <c r="K109" s="53">
        <v>4106.6252320117474</v>
      </c>
      <c r="L109" s="53"/>
      <c r="M109" s="75"/>
      <c r="N109" s="53">
        <f t="shared" si="3"/>
        <v>-241.5555650694323</v>
      </c>
      <c r="O109" s="74"/>
    </row>
    <row r="110" spans="2:15" ht="18.75">
      <c r="B110" s="72" t="s">
        <v>111</v>
      </c>
      <c r="C110" s="72"/>
      <c r="D110" s="76"/>
      <c r="E110" s="74"/>
      <c r="F110" s="74"/>
      <c r="G110" s="74">
        <f>'tax year 2026'!H113</f>
        <v>86012.672980969757</v>
      </c>
      <c r="H110" s="53"/>
      <c r="J110" s="74"/>
      <c r="K110" s="53">
        <v>75937.481667343745</v>
      </c>
      <c r="L110" s="53"/>
      <c r="M110" s="75"/>
      <c r="N110" s="53">
        <f t="shared" si="3"/>
        <v>-10075.191313626012</v>
      </c>
      <c r="O110" s="74"/>
    </row>
    <row r="111" spans="2:15" ht="18.75">
      <c r="B111" s="72" t="s">
        <v>112</v>
      </c>
      <c r="C111" s="72"/>
      <c r="D111" s="76"/>
      <c r="E111" s="74"/>
      <c r="F111" s="74"/>
      <c r="G111" s="74">
        <f>'tax year 2026'!H114</f>
        <v>1911300.0432261827</v>
      </c>
      <c r="H111" s="53"/>
      <c r="J111" s="74"/>
      <c r="K111" s="53">
        <v>2064886.127666696</v>
      </c>
      <c r="L111" s="53"/>
      <c r="M111" s="75"/>
      <c r="N111" s="53">
        <f t="shared" si="3"/>
        <v>153586.08444051328</v>
      </c>
      <c r="O111" s="74"/>
    </row>
    <row r="112" spans="2:15" ht="18.75">
      <c r="B112" s="72" t="s">
        <v>113</v>
      </c>
      <c r="C112" s="72"/>
      <c r="D112" s="76"/>
      <c r="E112" s="74"/>
      <c r="F112" s="74"/>
      <c r="G112" s="74">
        <f>'tax year 2026'!H115</f>
        <v>411319.2429642083</v>
      </c>
      <c r="H112" s="53"/>
      <c r="J112" s="74"/>
      <c r="K112" s="53">
        <v>394743.51740497281</v>
      </c>
      <c r="L112" s="53"/>
      <c r="M112" s="75"/>
      <c r="N112" s="53">
        <f t="shared" si="3"/>
        <v>-16575.725559235492</v>
      </c>
      <c r="O112" s="74"/>
    </row>
    <row r="113" spans="2:15" ht="18.75">
      <c r="B113" s="72" t="s">
        <v>114</v>
      </c>
      <c r="C113" s="72"/>
      <c r="D113" s="76"/>
      <c r="E113" s="74"/>
      <c r="F113" s="74"/>
      <c r="G113" s="74">
        <f>'tax year 2026'!H116</f>
        <v>19599.621373398808</v>
      </c>
      <c r="H113" s="53"/>
      <c r="J113" s="74"/>
      <c r="K113" s="53">
        <v>16369.378251873522</v>
      </c>
      <c r="L113" s="53"/>
      <c r="M113" s="75"/>
      <c r="N113" s="53">
        <f t="shared" si="3"/>
        <v>-3230.2431215252855</v>
      </c>
      <c r="O113" s="74"/>
    </row>
    <row r="114" spans="2:15" ht="18.75">
      <c r="B114" s="72" t="s">
        <v>115</v>
      </c>
      <c r="C114" s="72"/>
      <c r="D114" s="76"/>
      <c r="E114" s="74"/>
      <c r="F114" s="74"/>
      <c r="G114" s="74">
        <f>'tax year 2026'!H117</f>
        <v>91120.445357708129</v>
      </c>
      <c r="H114" s="53"/>
      <c r="J114" s="74"/>
      <c r="K114" s="53">
        <v>80710.36048749811</v>
      </c>
      <c r="L114" s="53"/>
      <c r="M114" s="75"/>
      <c r="N114" s="53">
        <f t="shared" si="3"/>
        <v>-10410.084870210019</v>
      </c>
      <c r="O114" s="74"/>
    </row>
    <row r="115" spans="2:15" ht="18.75">
      <c r="B115" s="72" t="s">
        <v>116</v>
      </c>
      <c r="C115" s="72"/>
      <c r="D115" s="76"/>
      <c r="E115" s="74"/>
      <c r="F115" s="74"/>
      <c r="G115" s="74">
        <f>'tax year 2026'!H118</f>
        <v>62615.172743362462</v>
      </c>
      <c r="H115" s="53"/>
      <c r="J115" s="74"/>
      <c r="K115" s="53">
        <v>59736.373801103779</v>
      </c>
      <c r="L115" s="53"/>
      <c r="M115" s="75"/>
      <c r="N115" s="53">
        <f t="shared" si="3"/>
        <v>-2878.7989422586834</v>
      </c>
      <c r="O115" s="74"/>
    </row>
    <row r="116" spans="2:15" ht="18.75">
      <c r="B116" s="72" t="s">
        <v>117</v>
      </c>
      <c r="C116" s="72"/>
      <c r="D116" s="76"/>
      <c r="E116" s="74"/>
      <c r="F116" s="74"/>
      <c r="G116" s="74">
        <f>'tax year 2026'!H119</f>
        <v>87490.224939937209</v>
      </c>
      <c r="H116" s="53"/>
      <c r="J116" s="74"/>
      <c r="K116" s="53">
        <v>85992.639745373686</v>
      </c>
      <c r="L116" s="53"/>
      <c r="M116" s="75"/>
      <c r="N116" s="53">
        <f t="shared" si="3"/>
        <v>-1497.5851945635222</v>
      </c>
      <c r="O116" s="74"/>
    </row>
    <row r="117" spans="2:15" ht="18.75">
      <c r="B117" s="72" t="s">
        <v>118</v>
      </c>
      <c r="C117" s="72"/>
      <c r="D117" s="76"/>
      <c r="E117" s="74"/>
      <c r="F117" s="74"/>
      <c r="G117" s="74">
        <f>'tax year 2026'!H120</f>
        <v>156135.07293682388</v>
      </c>
      <c r="H117" s="53"/>
      <c r="J117" s="74"/>
      <c r="K117" s="53">
        <v>141283.09300136994</v>
      </c>
      <c r="L117" s="53"/>
      <c r="M117" s="75"/>
      <c r="N117" s="53">
        <f t="shared" si="3"/>
        <v>-14851.979935453943</v>
      </c>
      <c r="O117" s="74"/>
    </row>
    <row r="118" spans="2:15" ht="18.75">
      <c r="B118" s="72" t="s">
        <v>119</v>
      </c>
      <c r="C118" s="72"/>
      <c r="D118" s="76"/>
      <c r="E118" s="74"/>
      <c r="F118" s="74"/>
      <c r="G118" s="74">
        <f>'tax year 2026'!H121</f>
        <v>12318.56005306244</v>
      </c>
      <c r="H118" s="53"/>
      <c r="J118" s="74"/>
      <c r="K118" s="53">
        <v>12324.920011592541</v>
      </c>
      <c r="L118" s="53"/>
      <c r="M118" s="75"/>
      <c r="N118" s="53">
        <f t="shared" si="3"/>
        <v>6.3599585301017214</v>
      </c>
      <c r="O118" s="74"/>
    </row>
    <row r="119" spans="2:15" ht="18.75">
      <c r="B119" s="72" t="s">
        <v>120</v>
      </c>
      <c r="C119" s="72"/>
      <c r="D119" s="76"/>
      <c r="E119" s="74"/>
      <c r="F119" s="74"/>
      <c r="G119" s="74">
        <f>'tax year 2026'!H122</f>
        <v>553305.09938904969</v>
      </c>
      <c r="H119" s="53"/>
      <c r="J119" s="74"/>
      <c r="K119" s="53">
        <v>533206.71390942973</v>
      </c>
      <c r="L119" s="53"/>
      <c r="M119" s="75"/>
      <c r="N119" s="53">
        <f t="shared" si="3"/>
        <v>-20098.385479619959</v>
      </c>
      <c r="O119" s="74"/>
    </row>
    <row r="120" spans="2:15" ht="18.75">
      <c r="B120" s="72" t="s">
        <v>121</v>
      </c>
      <c r="C120" s="72"/>
      <c r="D120" s="76"/>
      <c r="E120" s="74"/>
      <c r="F120" s="74"/>
      <c r="G120" s="74">
        <f>'tax year 2026'!H123</f>
        <v>140001.02670896487</v>
      </c>
      <c r="H120" s="53"/>
      <c r="J120" s="74"/>
      <c r="K120" s="53">
        <v>143399.70289592588</v>
      </c>
      <c r="L120" s="53"/>
      <c r="M120" s="75"/>
      <c r="N120" s="53">
        <f t="shared" si="3"/>
        <v>3398.6761869610054</v>
      </c>
      <c r="O120" s="74"/>
    </row>
    <row r="121" spans="2:15" ht="18.75">
      <c r="B121" s="72" t="s">
        <v>122</v>
      </c>
      <c r="C121" s="72"/>
      <c r="D121" s="76"/>
      <c r="E121" s="74"/>
      <c r="F121" s="74"/>
      <c r="G121" s="74">
        <f>'tax year 2026'!H124</f>
        <v>46866.780706330072</v>
      </c>
      <c r="H121" s="53"/>
      <c r="J121" s="74"/>
      <c r="K121" s="53">
        <v>46946.758689666851</v>
      </c>
      <c r="L121" s="53"/>
      <c r="M121" s="75"/>
      <c r="N121" s="53">
        <f t="shared" si="3"/>
        <v>79.977983336779289</v>
      </c>
      <c r="O121" s="74"/>
    </row>
    <row r="122" spans="2:15" ht="18.75">
      <c r="B122" s="72" t="s">
        <v>123</v>
      </c>
      <c r="C122" s="72"/>
      <c r="D122" s="76"/>
      <c r="E122" s="74"/>
      <c r="F122" s="74"/>
      <c r="G122" s="74">
        <f>'tax year 2026'!H125</f>
        <v>121040.31434862666</v>
      </c>
      <c r="H122" s="53"/>
      <c r="J122" s="74"/>
      <c r="K122" s="53">
        <v>108844.10462214524</v>
      </c>
      <c r="L122" s="53"/>
      <c r="M122" s="75"/>
      <c r="N122" s="53">
        <f t="shared" si="3"/>
        <v>-12196.209726481422</v>
      </c>
      <c r="O122" s="74"/>
    </row>
    <row r="123" spans="2:15" ht="18.75">
      <c r="B123" s="72" t="s">
        <v>124</v>
      </c>
      <c r="C123" s="72"/>
      <c r="D123" s="76"/>
      <c r="E123" s="74"/>
      <c r="F123" s="74"/>
      <c r="G123" s="74">
        <f>'tax year 2026'!H126</f>
        <v>85728.735647943802</v>
      </c>
      <c r="H123" s="53"/>
      <c r="J123" s="74"/>
      <c r="K123" s="53">
        <v>77960.568540129651</v>
      </c>
      <c r="L123" s="53"/>
      <c r="M123" s="75"/>
      <c r="N123" s="53">
        <f t="shared" si="3"/>
        <v>-7768.1671078141517</v>
      </c>
      <c r="O123" s="74"/>
    </row>
    <row r="124" spans="2:15" ht="18.75">
      <c r="B124" s="72" t="s">
        <v>125</v>
      </c>
      <c r="C124" s="72"/>
      <c r="D124" s="76"/>
      <c r="E124" s="74"/>
      <c r="F124" s="74"/>
      <c r="G124" s="74">
        <f>'tax year 2026'!H127</f>
        <v>14235.731658930388</v>
      </c>
      <c r="H124" s="53"/>
      <c r="J124" s="74"/>
      <c r="K124" s="53">
        <v>13513.665411165148</v>
      </c>
      <c r="L124" s="53"/>
      <c r="M124" s="75"/>
      <c r="N124" s="53">
        <f t="shared" si="3"/>
        <v>-722.0662477652404</v>
      </c>
      <c r="O124" s="74"/>
    </row>
    <row r="125" spans="2:15" ht="18.75">
      <c r="B125" s="72" t="s">
        <v>255</v>
      </c>
      <c r="C125" s="72"/>
      <c r="D125" s="76"/>
      <c r="E125" s="74"/>
      <c r="F125" s="74"/>
      <c r="G125" s="74">
        <f>'tax year 2026'!H128</f>
        <v>40533.157679271419</v>
      </c>
      <c r="H125" s="53"/>
      <c r="J125" s="74"/>
      <c r="K125" s="53">
        <v>41444.296152718533</v>
      </c>
      <c r="L125" s="53"/>
      <c r="M125" s="75"/>
      <c r="N125" s="53">
        <f t="shared" ref="N125:N156" si="4">K125-G125</f>
        <v>911.13847344711394</v>
      </c>
      <c r="O125" s="74"/>
    </row>
    <row r="126" spans="2:15" ht="18.75">
      <c r="B126" s="72" t="s">
        <v>256</v>
      </c>
      <c r="C126" s="72"/>
      <c r="D126" s="76"/>
      <c r="E126" s="74"/>
      <c r="F126" s="74"/>
      <c r="G126" s="74">
        <f>'tax year 2026'!H129</f>
        <v>8782.92613740868</v>
      </c>
      <c r="H126" s="53"/>
      <c r="J126" s="74"/>
      <c r="K126" s="53">
        <v>8636.7442367978456</v>
      </c>
      <c r="L126" s="53"/>
      <c r="M126" s="75"/>
      <c r="N126" s="53">
        <f t="shared" si="4"/>
        <v>-146.18190061083442</v>
      </c>
      <c r="O126" s="74"/>
    </row>
    <row r="127" spans="2:15" ht="18.75">
      <c r="B127" s="72" t="s">
        <v>257</v>
      </c>
      <c r="C127" s="72"/>
      <c r="D127" s="76"/>
      <c r="E127" s="74"/>
      <c r="F127" s="74"/>
      <c r="G127" s="74">
        <f>'tax year 2026'!H130</f>
        <v>299621.18632922252</v>
      </c>
      <c r="H127" s="53"/>
      <c r="J127" s="74"/>
      <c r="K127" s="53">
        <v>295546.75023642113</v>
      </c>
      <c r="L127" s="53"/>
      <c r="M127" s="75"/>
      <c r="N127" s="53">
        <f t="shared" si="4"/>
        <v>-4074.4360928013921</v>
      </c>
      <c r="O127" s="74"/>
    </row>
    <row r="128" spans="2:15" ht="18.75">
      <c r="B128" s="72" t="s">
        <v>126</v>
      </c>
      <c r="C128" s="72"/>
      <c r="D128" s="76"/>
      <c r="E128" s="74"/>
      <c r="F128" s="74"/>
      <c r="G128" s="74">
        <f>'tax year 2026'!H131</f>
        <v>31388.146794849035</v>
      </c>
      <c r="H128" s="53"/>
      <c r="J128" s="74"/>
      <c r="K128" s="53">
        <v>27509.808777019229</v>
      </c>
      <c r="L128" s="53"/>
      <c r="M128" s="75"/>
      <c r="N128" s="53">
        <f t="shared" si="4"/>
        <v>-3878.3380178298066</v>
      </c>
      <c r="O128" s="74"/>
    </row>
    <row r="129" spans="2:18" ht="18.75">
      <c r="B129" s="72" t="s">
        <v>127</v>
      </c>
      <c r="C129" s="72"/>
      <c r="D129" s="76"/>
      <c r="E129" s="74"/>
      <c r="F129" s="74"/>
      <c r="G129" s="74">
        <f>'tax year 2026'!H132</f>
        <v>114619.08698623897</v>
      </c>
      <c r="H129" s="53"/>
      <c r="J129" s="74"/>
      <c r="K129" s="53">
        <v>101311.31359007694</v>
      </c>
      <c r="L129" s="53"/>
      <c r="M129" s="75"/>
      <c r="N129" s="53">
        <f t="shared" si="4"/>
        <v>-13307.773396162025</v>
      </c>
      <c r="O129" s="74"/>
    </row>
    <row r="130" spans="2:18" ht="18.75">
      <c r="B130" s="72" t="s">
        <v>128</v>
      </c>
      <c r="C130" s="72"/>
      <c r="D130" s="76"/>
      <c r="E130" s="74"/>
      <c r="F130" s="74"/>
      <c r="G130" s="74">
        <f>'tax year 2026'!H133</f>
        <v>16555.769595825368</v>
      </c>
      <c r="H130" s="53"/>
      <c r="J130" s="74"/>
      <c r="K130" s="53">
        <v>14250.300949707811</v>
      </c>
      <c r="L130" s="53"/>
      <c r="M130" s="75"/>
      <c r="N130" s="53">
        <f t="shared" si="4"/>
        <v>-2305.468646117557</v>
      </c>
      <c r="O130" s="74"/>
    </row>
    <row r="131" spans="2:18" ht="18.75">
      <c r="B131" s="72" t="s">
        <v>130</v>
      </c>
      <c r="C131" s="72"/>
      <c r="D131" s="76"/>
      <c r="E131" s="74"/>
      <c r="F131" s="74"/>
      <c r="G131" s="74">
        <f>'tax year 2026'!H137</f>
        <v>59927.927663302886</v>
      </c>
      <c r="H131" s="53"/>
      <c r="J131" s="74"/>
      <c r="K131" s="53">
        <v>56666.135198771161</v>
      </c>
      <c r="L131" s="53"/>
      <c r="M131" s="75"/>
      <c r="N131" s="53">
        <f t="shared" si="4"/>
        <v>-3261.7924645317253</v>
      </c>
      <c r="O131" s="74"/>
      <c r="R131" s="25"/>
    </row>
    <row r="132" spans="2:18" ht="18.75">
      <c r="B132" s="72" t="s">
        <v>222</v>
      </c>
      <c r="C132" s="72"/>
      <c r="D132" s="76"/>
      <c r="E132" s="74"/>
      <c r="F132" s="74"/>
      <c r="G132" s="74">
        <f>'tax year 2026'!H138</f>
        <v>0</v>
      </c>
      <c r="H132" s="53"/>
      <c r="J132" s="74"/>
      <c r="K132" s="53">
        <v>0</v>
      </c>
      <c r="L132" s="53"/>
      <c r="M132" s="75"/>
      <c r="N132" s="53">
        <f t="shared" si="4"/>
        <v>0</v>
      </c>
      <c r="O132" s="74"/>
      <c r="R132" s="25"/>
    </row>
    <row r="133" spans="2:18" ht="18.75">
      <c r="B133" s="72" t="s">
        <v>132</v>
      </c>
      <c r="C133" s="72"/>
      <c r="D133" s="76"/>
      <c r="E133" s="74"/>
      <c r="F133" s="74"/>
      <c r="G133" s="74">
        <f>'tax year 2026'!H139</f>
        <v>17219.527416829154</v>
      </c>
      <c r="H133" s="53"/>
      <c r="J133" s="74"/>
      <c r="K133" s="53">
        <v>17003.742908333348</v>
      </c>
      <c r="L133" s="53"/>
      <c r="M133" s="75"/>
      <c r="N133" s="53">
        <f t="shared" si="4"/>
        <v>-215.78450849580622</v>
      </c>
      <c r="O133" s="74"/>
      <c r="R133" s="25"/>
    </row>
    <row r="134" spans="2:18" ht="18.75">
      <c r="B134" s="72" t="s">
        <v>133</v>
      </c>
      <c r="C134" s="72"/>
      <c r="D134" s="76"/>
      <c r="E134" s="74"/>
      <c r="F134" s="74"/>
      <c r="G134" s="74">
        <f>'tax year 2026'!H140</f>
        <v>5169.5943140832042</v>
      </c>
      <c r="H134" s="53"/>
      <c r="J134" s="74"/>
      <c r="K134" s="53">
        <v>4749.4360145204801</v>
      </c>
      <c r="L134" s="53"/>
      <c r="M134" s="75"/>
      <c r="N134" s="53">
        <f t="shared" si="4"/>
        <v>-420.1582995627241</v>
      </c>
      <c r="O134" s="74"/>
      <c r="R134" s="25"/>
    </row>
    <row r="135" spans="2:18" ht="18.75">
      <c r="B135" s="72" t="s">
        <v>134</v>
      </c>
      <c r="C135" s="72"/>
      <c r="D135" s="76"/>
      <c r="E135" s="74"/>
      <c r="F135" s="74"/>
      <c r="G135" s="74">
        <f>'tax year 2026'!H141</f>
        <v>8984.2950877341918</v>
      </c>
      <c r="H135" s="53"/>
      <c r="J135" s="74"/>
      <c r="K135" s="53">
        <v>8840.3880981942802</v>
      </c>
      <c r="L135" s="53"/>
      <c r="M135" s="75"/>
      <c r="N135" s="53">
        <f t="shared" si="4"/>
        <v>-143.90698953991159</v>
      </c>
      <c r="O135" s="74"/>
      <c r="R135" s="25"/>
    </row>
    <row r="136" spans="2:18" ht="18.75">
      <c r="B136" s="72" t="s">
        <v>135</v>
      </c>
      <c r="C136" s="72"/>
      <c r="D136" s="76"/>
      <c r="E136" s="74"/>
      <c r="F136" s="74"/>
      <c r="G136" s="74">
        <f>'tax year 2026'!H142</f>
        <v>49685.046998255159</v>
      </c>
      <c r="H136" s="53"/>
      <c r="J136" s="74"/>
      <c r="K136" s="53">
        <v>47544.231465680845</v>
      </c>
      <c r="L136" s="53"/>
      <c r="M136" s="75"/>
      <c r="N136" s="53">
        <f t="shared" si="4"/>
        <v>-2140.8155325743137</v>
      </c>
      <c r="O136" s="74"/>
      <c r="R136" s="25"/>
    </row>
    <row r="137" spans="2:18" ht="18.75">
      <c r="B137" s="72" t="s">
        <v>136</v>
      </c>
      <c r="C137" s="72"/>
      <c r="D137" s="76"/>
      <c r="E137" s="74"/>
      <c r="F137" s="74"/>
      <c r="G137" s="74">
        <f>'tax year 2026'!H143</f>
        <v>169565.38313038056</v>
      </c>
      <c r="H137" s="53"/>
      <c r="J137" s="74"/>
      <c r="K137" s="53">
        <v>162343.37082056358</v>
      </c>
      <c r="L137" s="53"/>
      <c r="M137" s="75"/>
      <c r="N137" s="53">
        <f t="shared" si="4"/>
        <v>-7222.0123098169861</v>
      </c>
      <c r="O137" s="74"/>
      <c r="R137" s="25"/>
    </row>
    <row r="138" spans="2:18" ht="18.75">
      <c r="B138" s="72" t="s">
        <v>137</v>
      </c>
      <c r="C138" s="72"/>
      <c r="D138" s="76"/>
      <c r="E138" s="74"/>
      <c r="F138" s="74"/>
      <c r="G138" s="74">
        <f>'tax year 2026'!H144</f>
        <v>51520.41092441904</v>
      </c>
      <c r="H138" s="53"/>
      <c r="J138" s="74"/>
      <c r="K138" s="53">
        <v>49582.903886534528</v>
      </c>
      <c r="L138" s="53"/>
      <c r="M138" s="75"/>
      <c r="N138" s="53">
        <f t="shared" si="4"/>
        <v>-1937.5070378845121</v>
      </c>
      <c r="O138" s="74"/>
      <c r="R138" s="25"/>
    </row>
    <row r="139" spans="2:18" ht="18.75">
      <c r="B139" s="72" t="s">
        <v>138</v>
      </c>
      <c r="C139" s="72"/>
      <c r="D139" s="76"/>
      <c r="E139" s="74"/>
      <c r="F139" s="74"/>
      <c r="G139" s="74">
        <f>'tax year 2026'!H145</f>
        <v>100597.80441746782</v>
      </c>
      <c r="H139" s="53"/>
      <c r="J139" s="74"/>
      <c r="K139" s="53">
        <v>97285.36820689193</v>
      </c>
      <c r="L139" s="53"/>
      <c r="M139" s="75"/>
      <c r="N139" s="53">
        <f t="shared" si="4"/>
        <v>-3312.4362105758919</v>
      </c>
      <c r="O139" s="74"/>
      <c r="R139" s="25"/>
    </row>
    <row r="140" spans="2:18" ht="18.75">
      <c r="B140" s="72" t="s">
        <v>139</v>
      </c>
      <c r="C140" s="72"/>
      <c r="D140" s="76"/>
      <c r="E140" s="74"/>
      <c r="F140" s="74"/>
      <c r="G140" s="74">
        <f>'tax year 2026'!H146</f>
        <v>61718.014942293055</v>
      </c>
      <c r="H140" s="53"/>
      <c r="J140" s="74"/>
      <c r="K140" s="53">
        <v>51219.753868117623</v>
      </c>
      <c r="L140" s="53"/>
      <c r="M140" s="75"/>
      <c r="N140" s="53">
        <f t="shared" si="4"/>
        <v>-10498.261074175432</v>
      </c>
      <c r="O140" s="74"/>
      <c r="R140" s="25"/>
    </row>
    <row r="141" spans="2:18" ht="18.75">
      <c r="B141" s="72" t="s">
        <v>140</v>
      </c>
      <c r="C141" s="72"/>
      <c r="D141" s="76"/>
      <c r="E141" s="74"/>
      <c r="F141" s="74"/>
      <c r="G141" s="74">
        <f>'tax year 2026'!H147</f>
        <v>40174.063878129818</v>
      </c>
      <c r="H141" s="53"/>
      <c r="J141" s="74"/>
      <c r="K141" s="53">
        <v>38845.901805612521</v>
      </c>
      <c r="L141" s="53"/>
      <c r="M141" s="75"/>
      <c r="N141" s="53">
        <f t="shared" si="4"/>
        <v>-1328.1620725172979</v>
      </c>
      <c r="O141" s="74"/>
      <c r="R141" s="25"/>
    </row>
    <row r="142" spans="2:18" ht="18.75">
      <c r="B142" s="72" t="s">
        <v>141</v>
      </c>
      <c r="C142" s="72"/>
      <c r="D142" s="76"/>
      <c r="E142" s="74"/>
      <c r="F142" s="74"/>
      <c r="G142" s="74">
        <f>'tax year 2026'!H148</f>
        <v>216385.42505910233</v>
      </c>
      <c r="H142" s="53"/>
      <c r="J142" s="74"/>
      <c r="K142" s="53">
        <v>214261.24044175737</v>
      </c>
      <c r="L142" s="53"/>
      <c r="M142" s="75"/>
      <c r="N142" s="53">
        <f t="shared" si="4"/>
        <v>-2124.1846173449594</v>
      </c>
      <c r="O142" s="74"/>
      <c r="R142" s="25"/>
    </row>
    <row r="143" spans="2:18" ht="18.75">
      <c r="B143" s="72" t="s">
        <v>142</v>
      </c>
      <c r="C143" s="72"/>
      <c r="D143" s="76"/>
      <c r="E143" s="74"/>
      <c r="F143" s="74"/>
      <c r="G143" s="74">
        <f>'tax year 2026'!H149</f>
        <v>140853.98223235219</v>
      </c>
      <c r="H143" s="53"/>
      <c r="J143" s="74"/>
      <c r="K143" s="53">
        <v>130861.41782628882</v>
      </c>
      <c r="L143" s="53"/>
      <c r="M143" s="75"/>
      <c r="N143" s="53">
        <f t="shared" si="4"/>
        <v>-9992.5644060633786</v>
      </c>
      <c r="O143" s="74"/>
      <c r="R143" s="25"/>
    </row>
    <row r="144" spans="2:18" ht="18.75">
      <c r="B144" s="72" t="s">
        <v>223</v>
      </c>
      <c r="C144" s="72"/>
      <c r="D144" s="76"/>
      <c r="E144" s="74"/>
      <c r="F144" s="74"/>
      <c r="G144" s="74">
        <f>'tax year 2026'!H150</f>
        <v>0</v>
      </c>
      <c r="H144" s="53"/>
      <c r="J144" s="74"/>
      <c r="K144" s="53">
        <v>0</v>
      </c>
      <c r="L144" s="53"/>
      <c r="M144" s="75"/>
      <c r="N144" s="53">
        <f t="shared" si="4"/>
        <v>0</v>
      </c>
      <c r="O144" s="74"/>
      <c r="R144" s="25"/>
    </row>
    <row r="145" spans="2:18" ht="18.75">
      <c r="B145" s="72" t="s">
        <v>224</v>
      </c>
      <c r="C145" s="72"/>
      <c r="D145" s="76"/>
      <c r="E145" s="74"/>
      <c r="F145" s="74"/>
      <c r="G145" s="74">
        <f>'tax year 2026'!H151</f>
        <v>0</v>
      </c>
      <c r="H145" s="53"/>
      <c r="J145" s="74"/>
      <c r="K145" s="53">
        <v>0</v>
      </c>
      <c r="L145" s="53"/>
      <c r="M145" s="75"/>
      <c r="N145" s="53">
        <f t="shared" si="4"/>
        <v>0</v>
      </c>
      <c r="O145" s="74"/>
      <c r="R145" s="25"/>
    </row>
    <row r="146" spans="2:18" ht="18.75">
      <c r="B146" s="72" t="s">
        <v>143</v>
      </c>
      <c r="C146" s="72"/>
      <c r="D146" s="76"/>
      <c r="E146" s="74"/>
      <c r="F146" s="74"/>
      <c r="G146" s="74">
        <f>'tax year 2026'!H152</f>
        <v>1016878.5229423111</v>
      </c>
      <c r="H146" s="53"/>
      <c r="J146" s="74"/>
      <c r="K146" s="53">
        <v>1023220.8736076282</v>
      </c>
      <c r="L146" s="53"/>
      <c r="M146" s="75"/>
      <c r="N146" s="53">
        <f t="shared" si="4"/>
        <v>6342.3506653170334</v>
      </c>
      <c r="O146" s="74"/>
      <c r="R146" s="25"/>
    </row>
    <row r="147" spans="2:18" ht="18.75">
      <c r="B147" s="72" t="s">
        <v>144</v>
      </c>
      <c r="C147" s="72"/>
      <c r="D147" s="76"/>
      <c r="E147" s="74"/>
      <c r="F147" s="74"/>
      <c r="G147" s="74">
        <f>'tax year 2026'!H153</f>
        <v>78296.748877275153</v>
      </c>
      <c r="H147" s="53"/>
      <c r="J147" s="74"/>
      <c r="K147" s="53">
        <v>72263.502002998299</v>
      </c>
      <c r="L147" s="53"/>
      <c r="M147" s="75"/>
      <c r="N147" s="53">
        <f t="shared" si="4"/>
        <v>-6033.2468742768542</v>
      </c>
      <c r="O147" s="74"/>
      <c r="R147" s="25"/>
    </row>
    <row r="148" spans="2:18" ht="18.75">
      <c r="B148" s="72" t="s">
        <v>225</v>
      </c>
      <c r="C148" s="72"/>
      <c r="D148" s="76"/>
      <c r="E148" s="74"/>
      <c r="F148" s="74"/>
      <c r="G148" s="74">
        <f>'tax year 2026'!H154</f>
        <v>116238.49770495534</v>
      </c>
      <c r="H148" s="53"/>
      <c r="J148" s="74"/>
      <c r="K148" s="53">
        <v>107258.4180650232</v>
      </c>
      <c r="L148" s="53"/>
      <c r="M148" s="75"/>
      <c r="N148" s="53">
        <f t="shared" si="4"/>
        <v>-8980.0796399321407</v>
      </c>
      <c r="O148" s="74"/>
      <c r="R148" s="25"/>
    </row>
    <row r="149" spans="2:18" ht="18.75">
      <c r="B149" s="72" t="s">
        <v>214</v>
      </c>
      <c r="C149" s="72"/>
      <c r="D149" s="76"/>
      <c r="E149" s="74"/>
      <c r="F149" s="74"/>
      <c r="G149" s="74">
        <f>'tax year 2026'!H155</f>
        <v>62355.05430545671</v>
      </c>
      <c r="H149" s="53"/>
      <c r="J149" s="74"/>
      <c r="K149" s="53">
        <v>56852.993875066662</v>
      </c>
      <c r="L149" s="53"/>
      <c r="M149" s="75"/>
      <c r="N149" s="53">
        <f t="shared" si="4"/>
        <v>-5502.0604303900473</v>
      </c>
      <c r="O149" s="74"/>
      <c r="R149" s="25"/>
    </row>
    <row r="150" spans="2:18" ht="18.75">
      <c r="B150" s="72" t="s">
        <v>145</v>
      </c>
      <c r="C150" s="72"/>
      <c r="D150" s="76"/>
      <c r="E150" s="74"/>
      <c r="F150" s="74"/>
      <c r="G150" s="74">
        <f>'tax year 2026'!H158</f>
        <v>25629.778240833071</v>
      </c>
      <c r="H150" s="53"/>
      <c r="J150" s="74"/>
      <c r="K150" s="53">
        <v>22732.326075999263</v>
      </c>
      <c r="L150" s="53"/>
      <c r="M150" s="75"/>
      <c r="N150" s="53">
        <f t="shared" si="4"/>
        <v>-2897.4521648338086</v>
      </c>
      <c r="O150" s="74"/>
      <c r="R150" s="25"/>
    </row>
    <row r="151" spans="2:18" ht="18.75">
      <c r="B151" s="72" t="s">
        <v>146</v>
      </c>
      <c r="C151" s="72"/>
      <c r="D151" s="76"/>
      <c r="E151" s="74"/>
      <c r="F151" s="74"/>
      <c r="G151" s="74">
        <f>'tax year 2026'!H159</f>
        <v>9172.754315455677</v>
      </c>
      <c r="H151" s="53"/>
      <c r="J151" s="74"/>
      <c r="K151" s="53">
        <v>8403.7031847368053</v>
      </c>
      <c r="L151" s="53"/>
      <c r="M151" s="75"/>
      <c r="N151" s="53">
        <f t="shared" si="4"/>
        <v>-769.05113071887172</v>
      </c>
      <c r="O151" s="74"/>
      <c r="R151" s="25"/>
    </row>
    <row r="152" spans="2:18" ht="18.75">
      <c r="B152" s="72" t="s">
        <v>148</v>
      </c>
      <c r="C152" s="72"/>
      <c r="D152" s="76"/>
      <c r="E152" s="74"/>
      <c r="F152" s="74"/>
      <c r="G152" s="74">
        <f>'tax year 2026'!H160</f>
        <v>4728.8138541687758</v>
      </c>
      <c r="H152" s="53"/>
      <c r="J152" s="74"/>
      <c r="K152" s="53">
        <v>4369.3773757055069</v>
      </c>
      <c r="L152" s="53"/>
      <c r="M152" s="75"/>
      <c r="N152" s="53">
        <f t="shared" si="4"/>
        <v>-359.43647846326894</v>
      </c>
      <c r="O152" s="74"/>
      <c r="R152" s="25"/>
    </row>
    <row r="153" spans="2:18" ht="18.75">
      <c r="B153" s="72" t="s">
        <v>149</v>
      </c>
      <c r="C153" s="72"/>
      <c r="D153" s="76"/>
      <c r="E153" s="74"/>
      <c r="F153" s="74"/>
      <c r="G153" s="74">
        <f>'tax year 2026'!H161</f>
        <v>23531.159211810849</v>
      </c>
      <c r="H153" s="53"/>
      <c r="J153" s="74"/>
      <c r="K153" s="53">
        <v>20305.847259102226</v>
      </c>
      <c r="L153" s="53"/>
      <c r="M153" s="75"/>
      <c r="N153" s="53">
        <f t="shared" si="4"/>
        <v>-3225.3119527086237</v>
      </c>
      <c r="O153" s="74"/>
      <c r="R153" s="25"/>
    </row>
    <row r="154" spans="2:18" ht="18.75">
      <c r="B154" s="72" t="s">
        <v>259</v>
      </c>
      <c r="C154" s="72"/>
      <c r="D154" s="76"/>
      <c r="E154" s="74"/>
      <c r="F154" s="74"/>
      <c r="G154" s="74">
        <f>'tax year 2026'!H162</f>
        <v>45764.961691642406</v>
      </c>
      <c r="H154" s="53"/>
      <c r="J154" s="74"/>
      <c r="K154" s="53">
        <v>38118.267194829852</v>
      </c>
      <c r="L154" s="53"/>
      <c r="M154" s="75"/>
      <c r="N154" s="53">
        <f t="shared" si="4"/>
        <v>-7646.6944968125536</v>
      </c>
      <c r="O154" s="74"/>
      <c r="R154" s="25"/>
    </row>
    <row r="155" spans="2:18" ht="18.75">
      <c r="B155" s="72" t="s">
        <v>150</v>
      </c>
      <c r="C155" s="72"/>
      <c r="D155" s="76"/>
      <c r="E155" s="74"/>
      <c r="F155" s="74"/>
      <c r="G155" s="74">
        <f>'tax year 2026'!H163</f>
        <v>20902.466034137655</v>
      </c>
      <c r="H155" s="53"/>
      <c r="J155" s="74"/>
      <c r="K155" s="53">
        <v>17049.251248686753</v>
      </c>
      <c r="L155" s="53"/>
      <c r="M155" s="75"/>
      <c r="N155" s="53">
        <f t="shared" si="4"/>
        <v>-3853.2147854509021</v>
      </c>
      <c r="O155" s="74"/>
      <c r="R155" s="25"/>
    </row>
    <row r="156" spans="2:18" ht="18.75">
      <c r="B156" s="72" t="s">
        <v>151</v>
      </c>
      <c r="C156" s="72"/>
      <c r="D156" s="76"/>
      <c r="E156" s="74"/>
      <c r="F156" s="74"/>
      <c r="G156" s="74">
        <f>'tax year 2026'!H164</f>
        <v>14511.982927915067</v>
      </c>
      <c r="H156" s="53"/>
      <c r="J156" s="74"/>
      <c r="K156" s="53">
        <v>12862.766203710704</v>
      </c>
      <c r="L156" s="53"/>
      <c r="M156" s="75"/>
      <c r="N156" s="53">
        <f t="shared" si="4"/>
        <v>-1649.2167242043633</v>
      </c>
      <c r="O156" s="74"/>
      <c r="R156" s="25"/>
    </row>
    <row r="157" spans="2:18" ht="18.75">
      <c r="B157" s="72" t="s">
        <v>152</v>
      </c>
      <c r="C157" s="72"/>
      <c r="D157" s="76"/>
      <c r="E157" s="74"/>
      <c r="F157" s="74"/>
      <c r="G157" s="74">
        <f>'tax year 2026'!H165</f>
        <v>8685.0226738495458</v>
      </c>
      <c r="H157" s="53"/>
      <c r="J157" s="74"/>
      <c r="K157" s="53">
        <v>8039.1546604236273</v>
      </c>
      <c r="L157" s="53"/>
      <c r="M157" s="75"/>
      <c r="N157" s="53">
        <f t="shared" ref="N157:N188" si="5">K157-G157</f>
        <v>-645.86801342591843</v>
      </c>
      <c r="O157" s="74"/>
      <c r="R157" s="25"/>
    </row>
    <row r="158" spans="2:18" ht="18.75">
      <c r="B158" s="72" t="s">
        <v>153</v>
      </c>
      <c r="C158" s="72"/>
      <c r="D158" s="76"/>
      <c r="E158" s="74"/>
      <c r="F158" s="74"/>
      <c r="G158" s="74">
        <f>'tax year 2026'!H166</f>
        <v>23893.278536233483</v>
      </c>
      <c r="H158" s="53"/>
      <c r="J158" s="74"/>
      <c r="K158" s="53">
        <v>21376.453960987001</v>
      </c>
      <c r="L158" s="53"/>
      <c r="M158" s="75"/>
      <c r="N158" s="53">
        <f t="shared" si="5"/>
        <v>-2516.8245752464827</v>
      </c>
      <c r="O158" s="74"/>
      <c r="R158" s="25"/>
    </row>
    <row r="159" spans="2:18" ht="18.75">
      <c r="B159" s="72" t="s">
        <v>154</v>
      </c>
      <c r="C159" s="72"/>
      <c r="D159" s="76"/>
      <c r="E159" s="74"/>
      <c r="F159" s="74"/>
      <c r="G159" s="74">
        <f>'tax year 2026'!H167</f>
        <v>14908.079496237367</v>
      </c>
      <c r="H159" s="53"/>
      <c r="J159" s="74"/>
      <c r="K159" s="53">
        <v>12677.649799455259</v>
      </c>
      <c r="L159" s="53"/>
      <c r="M159" s="75"/>
      <c r="N159" s="53">
        <f t="shared" si="5"/>
        <v>-2230.4296967821083</v>
      </c>
      <c r="O159" s="74"/>
      <c r="R159" s="25"/>
    </row>
    <row r="160" spans="2:18" ht="18.75">
      <c r="B160" s="72" t="s">
        <v>155</v>
      </c>
      <c r="C160" s="72"/>
      <c r="D160" s="76"/>
      <c r="E160" s="74"/>
      <c r="F160" s="74"/>
      <c r="G160" s="74">
        <f>'tax year 2026'!H168</f>
        <v>31864.949505419623</v>
      </c>
      <c r="H160" s="53"/>
      <c r="J160" s="74"/>
      <c r="K160" s="53">
        <v>27217.691076091756</v>
      </c>
      <c r="L160" s="53"/>
      <c r="M160" s="75"/>
      <c r="N160" s="53">
        <f t="shared" si="5"/>
        <v>-4647.2584293278669</v>
      </c>
      <c r="O160" s="74"/>
      <c r="R160" s="25"/>
    </row>
    <row r="161" spans="2:18" ht="18.75">
      <c r="B161" s="72" t="s">
        <v>156</v>
      </c>
      <c r="C161" s="72"/>
      <c r="D161" s="76"/>
      <c r="E161" s="74"/>
      <c r="F161" s="74"/>
      <c r="G161" s="74">
        <f>'tax year 2026'!H169</f>
        <v>162215.71035147522</v>
      </c>
      <c r="H161" s="53"/>
      <c r="J161" s="74"/>
      <c r="K161" s="53">
        <v>147201.46215435956</v>
      </c>
      <c r="L161" s="53"/>
      <c r="M161" s="75"/>
      <c r="N161" s="53">
        <f t="shared" si="5"/>
        <v>-15014.248197115667</v>
      </c>
      <c r="O161" s="74"/>
      <c r="R161" s="25"/>
    </row>
    <row r="162" spans="2:18" ht="18.75">
      <c r="B162" s="72" t="s">
        <v>157</v>
      </c>
      <c r="C162" s="72"/>
      <c r="D162" s="76"/>
      <c r="E162" s="74"/>
      <c r="F162" s="74"/>
      <c r="G162" s="74">
        <f>'tax year 2026'!H170</f>
        <v>12688.7853100633</v>
      </c>
      <c r="H162" s="53"/>
      <c r="J162" s="74"/>
      <c r="K162" s="53">
        <v>11458.930507439429</v>
      </c>
      <c r="L162" s="53"/>
      <c r="M162" s="75"/>
      <c r="N162" s="53">
        <f t="shared" si="5"/>
        <v>-1229.8548026238714</v>
      </c>
      <c r="O162" s="74"/>
      <c r="R162" s="25"/>
    </row>
    <row r="163" spans="2:18" ht="18.75">
      <c r="B163" s="72" t="s">
        <v>158</v>
      </c>
      <c r="C163" s="72"/>
      <c r="D163" s="76"/>
      <c r="E163" s="74"/>
      <c r="F163" s="74"/>
      <c r="G163" s="74">
        <f>'tax year 2026'!H171</f>
        <v>161167.41716580506</v>
      </c>
      <c r="H163" s="53"/>
      <c r="J163" s="74"/>
      <c r="K163" s="53">
        <v>151021.52986925878</v>
      </c>
      <c r="L163" s="53"/>
      <c r="M163" s="75"/>
      <c r="N163" s="53">
        <f t="shared" si="5"/>
        <v>-10145.88729654628</v>
      </c>
      <c r="O163" s="74"/>
      <c r="R163" s="25"/>
    </row>
    <row r="164" spans="2:18" ht="18.75">
      <c r="B164" s="72" t="s">
        <v>159</v>
      </c>
      <c r="C164" s="72"/>
      <c r="D164" s="76"/>
      <c r="E164" s="74"/>
      <c r="F164" s="74"/>
      <c r="G164" s="74">
        <f>'tax year 2026'!H172</f>
        <v>284376.84894062427</v>
      </c>
      <c r="H164" s="53"/>
      <c r="J164" s="74"/>
      <c r="K164" s="53">
        <v>250037.49981354258</v>
      </c>
      <c r="L164" s="53"/>
      <c r="M164" s="75"/>
      <c r="N164" s="53">
        <f t="shared" si="5"/>
        <v>-34339.349127081688</v>
      </c>
      <c r="O164" s="74"/>
      <c r="R164" s="25"/>
    </row>
    <row r="165" spans="2:18" ht="18.75">
      <c r="B165" s="72" t="s">
        <v>160</v>
      </c>
      <c r="C165" s="72"/>
      <c r="D165" s="76"/>
      <c r="E165" s="74"/>
      <c r="F165" s="74"/>
      <c r="G165" s="74">
        <f>'tax year 2026'!H173</f>
        <v>29514.009244204462</v>
      </c>
      <c r="H165" s="53"/>
      <c r="J165" s="74"/>
      <c r="K165" s="53">
        <v>24574.759291626731</v>
      </c>
      <c r="L165" s="53"/>
      <c r="M165" s="75"/>
      <c r="N165" s="53">
        <f t="shared" si="5"/>
        <v>-4939.2499525777312</v>
      </c>
      <c r="O165" s="74"/>
      <c r="R165" s="25"/>
    </row>
    <row r="166" spans="2:18" ht="18.75">
      <c r="B166" s="72" t="s">
        <v>161</v>
      </c>
      <c r="C166" s="72"/>
      <c r="D166" s="76"/>
      <c r="E166" s="74"/>
      <c r="F166" s="74"/>
      <c r="G166" s="74">
        <f>'tax year 2026'!H174</f>
        <v>3987.2914404903477</v>
      </c>
      <c r="H166" s="53"/>
      <c r="J166" s="74"/>
      <c r="K166" s="53">
        <v>3648.9040870092394</v>
      </c>
      <c r="L166" s="53"/>
      <c r="M166" s="75"/>
      <c r="N166" s="53">
        <f t="shared" si="5"/>
        <v>-338.38735348110822</v>
      </c>
      <c r="O166" s="74"/>
      <c r="R166" s="25"/>
    </row>
    <row r="167" spans="2:18" ht="18.75">
      <c r="B167" s="72" t="s">
        <v>163</v>
      </c>
      <c r="C167" s="72"/>
      <c r="D167" s="76"/>
      <c r="E167" s="74"/>
      <c r="F167" s="74"/>
      <c r="G167" s="74">
        <f>'tax year 2026'!H177</f>
        <v>28217.946695244962</v>
      </c>
      <c r="H167" s="53"/>
      <c r="J167" s="74"/>
      <c r="K167" s="53">
        <v>28458.926070882164</v>
      </c>
      <c r="L167" s="53"/>
      <c r="M167" s="75"/>
      <c r="N167" s="53">
        <f t="shared" si="5"/>
        <v>240.97937563720188</v>
      </c>
      <c r="O167" s="74"/>
    </row>
    <row r="168" spans="2:18" ht="18.75">
      <c r="B168" s="72" t="s">
        <v>164</v>
      </c>
      <c r="C168" s="72"/>
      <c r="D168" s="76"/>
      <c r="E168" s="74"/>
      <c r="F168" s="74"/>
      <c r="G168" s="74">
        <f>'tax year 2026'!H178</f>
        <v>14676.161405125709</v>
      </c>
      <c r="H168" s="53"/>
      <c r="J168" s="74"/>
      <c r="K168" s="53">
        <v>14114.325863676997</v>
      </c>
      <c r="L168" s="53"/>
      <c r="M168" s="75"/>
      <c r="N168" s="53">
        <f t="shared" si="5"/>
        <v>-561.83554144871232</v>
      </c>
      <c r="O168" s="74"/>
    </row>
    <row r="169" spans="2:18" ht="18.75">
      <c r="B169" s="72" t="s">
        <v>166</v>
      </c>
      <c r="C169" s="72"/>
      <c r="D169" s="76"/>
      <c r="E169" s="74"/>
      <c r="F169" s="74"/>
      <c r="G169" s="74">
        <f>'tax year 2026'!H179</f>
        <v>19776.838003589484</v>
      </c>
      <c r="H169" s="53"/>
      <c r="J169" s="74"/>
      <c r="K169" s="53">
        <v>18593.456644542377</v>
      </c>
      <c r="L169" s="53"/>
      <c r="M169" s="75"/>
      <c r="N169" s="53">
        <f t="shared" si="5"/>
        <v>-1183.3813590471073</v>
      </c>
      <c r="O169" s="74"/>
    </row>
    <row r="170" spans="2:18" ht="18.75">
      <c r="B170" s="72" t="s">
        <v>167</v>
      </c>
      <c r="C170" s="72"/>
      <c r="D170" s="76"/>
      <c r="E170" s="74"/>
      <c r="F170" s="74"/>
      <c r="G170" s="74">
        <f>'tax year 2026'!H180</f>
        <v>5790.8639089616672</v>
      </c>
      <c r="H170" s="53"/>
      <c r="J170" s="74"/>
      <c r="K170" s="53">
        <v>5647.4896508967158</v>
      </c>
      <c r="L170" s="53"/>
      <c r="M170" s="75"/>
      <c r="N170" s="53">
        <f t="shared" si="5"/>
        <v>-143.37425806495139</v>
      </c>
      <c r="O170" s="74"/>
    </row>
    <row r="171" spans="2:18" ht="18.75">
      <c r="B171" s="72" t="s">
        <v>168</v>
      </c>
      <c r="C171" s="72"/>
      <c r="D171" s="76"/>
      <c r="E171" s="74"/>
      <c r="F171" s="74"/>
      <c r="G171" s="74">
        <f>'tax year 2026'!H181</f>
        <v>179951.99714470393</v>
      </c>
      <c r="H171" s="53"/>
      <c r="J171" s="74"/>
      <c r="K171" s="53">
        <v>168526.55802361845</v>
      </c>
      <c r="L171" s="53"/>
      <c r="M171" s="75"/>
      <c r="N171" s="53">
        <f t="shared" si="5"/>
        <v>-11425.439121085481</v>
      </c>
      <c r="O171" s="74"/>
    </row>
    <row r="172" spans="2:18" ht="18.75">
      <c r="B172" s="72" t="s">
        <v>169</v>
      </c>
      <c r="C172" s="72"/>
      <c r="D172" s="76"/>
      <c r="E172" s="74"/>
      <c r="F172" s="74"/>
      <c r="G172" s="74">
        <f>'tax year 2026'!H182</f>
        <v>14049.32978704</v>
      </c>
      <c r="H172" s="53"/>
      <c r="J172" s="74"/>
      <c r="K172" s="53">
        <v>15144.076772890736</v>
      </c>
      <c r="L172" s="53"/>
      <c r="M172" s="75"/>
      <c r="N172" s="53">
        <f t="shared" si="5"/>
        <v>1094.7469858507357</v>
      </c>
      <c r="O172" s="74"/>
    </row>
    <row r="173" spans="2:18" ht="18.75">
      <c r="B173" s="72" t="s">
        <v>170</v>
      </c>
      <c r="C173" s="72"/>
      <c r="D173" s="76"/>
      <c r="E173" s="74"/>
      <c r="F173" s="74"/>
      <c r="G173" s="74">
        <f>'tax year 2026'!H183</f>
        <v>17959.511135810375</v>
      </c>
      <c r="H173" s="53"/>
      <c r="J173" s="74"/>
      <c r="K173" s="53">
        <v>17387.828726235311</v>
      </c>
      <c r="L173" s="53"/>
      <c r="M173" s="75"/>
      <c r="N173" s="53">
        <f t="shared" si="5"/>
        <v>-571.6824095750635</v>
      </c>
      <c r="O173" s="74"/>
    </row>
    <row r="174" spans="2:18" ht="18.75">
      <c r="B174" s="72" t="s">
        <v>171</v>
      </c>
      <c r="C174" s="72"/>
      <c r="D174" s="76"/>
      <c r="E174" s="74"/>
      <c r="F174" s="74"/>
      <c r="G174" s="74">
        <f>'tax year 2026'!H184</f>
        <v>98734.741516939277</v>
      </c>
      <c r="H174" s="53"/>
      <c r="J174" s="74"/>
      <c r="K174" s="53">
        <v>95734.986991989295</v>
      </c>
      <c r="L174" s="53"/>
      <c r="M174" s="75"/>
      <c r="N174" s="53">
        <f t="shared" si="5"/>
        <v>-2999.7545249499817</v>
      </c>
      <c r="O174" s="74"/>
    </row>
    <row r="175" spans="2:18" ht="18.75">
      <c r="B175" s="72" t="s">
        <v>172</v>
      </c>
      <c r="C175" s="72"/>
      <c r="D175" s="76"/>
      <c r="E175" s="74"/>
      <c r="F175" s="74"/>
      <c r="G175" s="74">
        <f>'tax year 2026'!H185</f>
        <v>35320.67502904532</v>
      </c>
      <c r="H175" s="53"/>
      <c r="J175" s="74"/>
      <c r="K175" s="53">
        <v>33729.118924815099</v>
      </c>
      <c r="L175" s="53"/>
      <c r="M175" s="75"/>
      <c r="N175" s="53">
        <f t="shared" si="5"/>
        <v>-1591.5561042302215</v>
      </c>
      <c r="O175" s="74"/>
    </row>
    <row r="176" spans="2:18" ht="18.75">
      <c r="B176" s="72" t="s">
        <v>173</v>
      </c>
      <c r="C176" s="72"/>
      <c r="D176" s="76"/>
      <c r="E176" s="74"/>
      <c r="F176" s="74"/>
      <c r="G176" s="74">
        <f>'tax year 2026'!H186</f>
        <v>1837.6830823768491</v>
      </c>
      <c r="H176" s="53"/>
      <c r="J176" s="74"/>
      <c r="K176" s="53">
        <v>1722.9756472054071</v>
      </c>
      <c r="L176" s="53"/>
      <c r="M176" s="75"/>
      <c r="N176" s="53">
        <f t="shared" si="5"/>
        <v>-114.70743517144206</v>
      </c>
      <c r="O176" s="74"/>
    </row>
    <row r="177" spans="2:15" ht="18.75">
      <c r="B177" s="72" t="s">
        <v>254</v>
      </c>
      <c r="C177" s="72"/>
      <c r="D177" s="76"/>
      <c r="E177" s="74"/>
      <c r="F177" s="74"/>
      <c r="G177" s="74">
        <f>'tax year 2026'!H187</f>
        <v>0</v>
      </c>
      <c r="H177" s="53"/>
      <c r="J177" s="74"/>
      <c r="K177" s="53">
        <v>0</v>
      </c>
      <c r="L177" s="53"/>
      <c r="M177" s="75"/>
      <c r="N177" s="53">
        <f t="shared" si="5"/>
        <v>0</v>
      </c>
      <c r="O177" s="74"/>
    </row>
    <row r="178" spans="2:15" ht="18.75">
      <c r="B178" s="72" t="s">
        <v>174</v>
      </c>
      <c r="C178" s="72"/>
      <c r="D178" s="76"/>
      <c r="E178" s="74"/>
      <c r="F178" s="74"/>
      <c r="G178" s="74">
        <f>'tax year 2026'!H188</f>
        <v>84038.167091472598</v>
      </c>
      <c r="H178" s="53"/>
      <c r="J178" s="74"/>
      <c r="K178" s="53">
        <v>81285.363794213437</v>
      </c>
      <c r="L178" s="53"/>
      <c r="M178" s="75"/>
      <c r="N178" s="53">
        <f t="shared" si="5"/>
        <v>-2752.8032972591609</v>
      </c>
      <c r="O178" s="74"/>
    </row>
    <row r="179" spans="2:15" ht="18.75">
      <c r="B179" s="72" t="s">
        <v>175</v>
      </c>
      <c r="C179" s="72"/>
      <c r="D179" s="76"/>
      <c r="E179" s="74"/>
      <c r="F179" s="74"/>
      <c r="G179" s="74">
        <f>'tax year 2026'!H189</f>
        <v>96731.736433042286</v>
      </c>
      <c r="H179" s="53"/>
      <c r="J179" s="74"/>
      <c r="K179" s="53">
        <v>87956.430968617758</v>
      </c>
      <c r="L179" s="53"/>
      <c r="M179" s="75"/>
      <c r="N179" s="53">
        <f t="shared" si="5"/>
        <v>-8775.3054644245276</v>
      </c>
      <c r="O179" s="74"/>
    </row>
    <row r="180" spans="2:15" ht="18.75">
      <c r="B180" s="72" t="s">
        <v>176</v>
      </c>
      <c r="C180" s="72"/>
      <c r="D180" s="76"/>
      <c r="E180" s="74"/>
      <c r="F180" s="74"/>
      <c r="G180" s="74">
        <f>'tax year 2026'!H190</f>
        <v>4469.4981061130829</v>
      </c>
      <c r="H180" s="53"/>
      <c r="J180" s="74"/>
      <c r="K180" s="53">
        <v>4412.7638428481223</v>
      </c>
      <c r="L180" s="53"/>
      <c r="M180" s="75"/>
      <c r="N180" s="53">
        <f t="shared" si="5"/>
        <v>-56.734263264960646</v>
      </c>
      <c r="O180" s="74"/>
    </row>
    <row r="181" spans="2:15" ht="18.75">
      <c r="B181" s="72" t="s">
        <v>177</v>
      </c>
      <c r="C181" s="72"/>
      <c r="D181" s="76"/>
      <c r="E181" s="74"/>
      <c r="F181" s="74"/>
      <c r="G181" s="74">
        <f>'tax year 2026'!H191</f>
        <v>9418.2489792006509</v>
      </c>
      <c r="H181" s="53"/>
      <c r="J181" s="74"/>
      <c r="K181" s="53">
        <v>9185.2216950374914</v>
      </c>
      <c r="L181" s="53"/>
      <c r="M181" s="75"/>
      <c r="N181" s="53">
        <f t="shared" si="5"/>
        <v>-233.02728416315949</v>
      </c>
      <c r="O181" s="74"/>
    </row>
    <row r="182" spans="2:15" ht="18.75">
      <c r="B182" s="72" t="s">
        <v>178</v>
      </c>
      <c r="C182" s="72"/>
      <c r="D182" s="76"/>
      <c r="E182" s="74"/>
      <c r="F182" s="74"/>
      <c r="G182" s="74">
        <f>'tax year 2026'!H192</f>
        <v>2270.900968996169</v>
      </c>
      <c r="H182" s="53"/>
      <c r="J182" s="74"/>
      <c r="K182" s="53">
        <v>2180.5337583717651</v>
      </c>
      <c r="L182" s="53"/>
      <c r="M182" s="75"/>
      <c r="N182" s="53">
        <f t="shared" si="5"/>
        <v>-90.367210624403924</v>
      </c>
      <c r="O182" s="74"/>
    </row>
    <row r="183" spans="2:15" ht="18.75">
      <c r="B183" s="72" t="s">
        <v>179</v>
      </c>
      <c r="C183" s="72"/>
      <c r="D183" s="76"/>
      <c r="E183" s="74"/>
      <c r="F183" s="74"/>
      <c r="G183" s="74">
        <f>'tax year 2026'!H193</f>
        <v>597.80388329230425</v>
      </c>
      <c r="H183" s="53"/>
      <c r="J183" s="74"/>
      <c r="K183" s="53">
        <v>588.13848055919175</v>
      </c>
      <c r="L183" s="53"/>
      <c r="M183" s="75"/>
      <c r="N183" s="53">
        <f t="shared" si="5"/>
        <v>-9.6654027331125008</v>
      </c>
      <c r="O183" s="74"/>
    </row>
    <row r="184" spans="2:15" ht="18.75">
      <c r="B184" s="72" t="s">
        <v>180</v>
      </c>
      <c r="C184" s="72"/>
      <c r="D184" s="76"/>
      <c r="E184" s="74"/>
      <c r="F184" s="74"/>
      <c r="G184" s="74">
        <f>'tax year 2026'!H194</f>
        <v>44323.962993539601</v>
      </c>
      <c r="H184" s="53"/>
      <c r="J184" s="74"/>
      <c r="K184" s="53">
        <v>42142.99590759584</v>
      </c>
      <c r="L184" s="53"/>
      <c r="M184" s="75"/>
      <c r="N184" s="53">
        <f t="shared" si="5"/>
        <v>-2180.967085943761</v>
      </c>
      <c r="O184" s="74"/>
    </row>
    <row r="185" spans="2:15" ht="18.75">
      <c r="B185" s="72" t="s">
        <v>181</v>
      </c>
      <c r="C185" s="72"/>
      <c r="D185" s="76"/>
      <c r="E185" s="74"/>
      <c r="F185" s="74"/>
      <c r="G185" s="74">
        <f>'tax year 2026'!H195</f>
        <v>6105.2096033231392</v>
      </c>
      <c r="H185" s="53"/>
      <c r="J185" s="74"/>
      <c r="K185" s="53">
        <v>5303.4687898934171</v>
      </c>
      <c r="L185" s="53"/>
      <c r="M185" s="75"/>
      <c r="N185" s="53">
        <f t="shared" si="5"/>
        <v>-801.74081342972204</v>
      </c>
      <c r="O185" s="74"/>
    </row>
    <row r="186" spans="2:15" ht="18.75">
      <c r="B186" s="72" t="s">
        <v>182</v>
      </c>
      <c r="C186" s="72"/>
      <c r="D186" s="76"/>
      <c r="E186" s="74"/>
      <c r="F186" s="74"/>
      <c r="G186" s="74">
        <f>'tax year 2026'!H196</f>
        <v>27898.725586224922</v>
      </c>
      <c r="H186" s="53"/>
      <c r="J186" s="74"/>
      <c r="K186" s="53">
        <v>26968.032739447601</v>
      </c>
      <c r="L186" s="53"/>
      <c r="M186" s="75"/>
      <c r="N186" s="53">
        <f t="shared" si="5"/>
        <v>-930.69284677732139</v>
      </c>
      <c r="O186" s="74"/>
    </row>
    <row r="187" spans="2:15" ht="18.75">
      <c r="B187" s="72" t="s">
        <v>183</v>
      </c>
      <c r="C187" s="72"/>
      <c r="D187" s="76"/>
      <c r="E187" s="74"/>
      <c r="F187" s="74"/>
      <c r="G187" s="74">
        <f>'tax year 2026'!H197</f>
        <v>20438.279138195227</v>
      </c>
      <c r="H187" s="53"/>
      <c r="J187" s="74"/>
      <c r="K187" s="53">
        <v>19837.716281994493</v>
      </c>
      <c r="L187" s="53"/>
      <c r="M187" s="75"/>
      <c r="N187" s="53">
        <f t="shared" si="5"/>
        <v>-600.56285620073322</v>
      </c>
      <c r="O187" s="74"/>
    </row>
    <row r="188" spans="2:15" ht="18.75">
      <c r="B188" s="72" t="s">
        <v>184</v>
      </c>
      <c r="C188" s="72"/>
      <c r="D188" s="76"/>
      <c r="E188" s="74"/>
      <c r="F188" s="74"/>
      <c r="G188" s="74">
        <f>'tax year 2026'!H198</f>
        <v>42141.298632492813</v>
      </c>
      <c r="H188" s="53"/>
      <c r="J188" s="74"/>
      <c r="K188" s="53">
        <v>40948.444556783623</v>
      </c>
      <c r="L188" s="53"/>
      <c r="M188" s="75"/>
      <c r="N188" s="53">
        <f t="shared" si="5"/>
        <v>-1192.8540757091905</v>
      </c>
      <c r="O188" s="74"/>
    </row>
    <row r="189" spans="2:15" ht="18.75">
      <c r="B189" s="72" t="s">
        <v>185</v>
      </c>
      <c r="C189" s="72"/>
      <c r="D189" s="76"/>
      <c r="E189" s="74"/>
      <c r="F189" s="74"/>
      <c r="G189" s="74">
        <f>'tax year 2026'!H199</f>
        <v>120368.7025161668</v>
      </c>
      <c r="H189" s="53"/>
      <c r="J189" s="74"/>
      <c r="K189" s="53">
        <v>116062.83408560844</v>
      </c>
      <c r="L189" s="53"/>
      <c r="M189" s="75"/>
      <c r="N189" s="53">
        <f t="shared" ref="N189:N201" si="6">K189-G189</f>
        <v>-4305.8684305583593</v>
      </c>
      <c r="O189" s="74"/>
    </row>
    <row r="190" spans="2:15" ht="18.75">
      <c r="B190" s="72" t="s">
        <v>186</v>
      </c>
      <c r="C190" s="72"/>
      <c r="D190" s="76"/>
      <c r="E190" s="74"/>
      <c r="F190" s="74"/>
      <c r="G190" s="74">
        <f>'tax year 2026'!H200</f>
        <v>2205.1544957382439</v>
      </c>
      <c r="H190" s="53"/>
      <c r="J190" s="74"/>
      <c r="K190" s="53">
        <v>2117.1890296753772</v>
      </c>
      <c r="L190" s="53"/>
      <c r="M190" s="75"/>
      <c r="N190" s="53">
        <f t="shared" si="6"/>
        <v>-87.965466062866653</v>
      </c>
      <c r="O190" s="74"/>
    </row>
    <row r="191" spans="2:15" ht="18.75">
      <c r="B191" s="72" t="s">
        <v>187</v>
      </c>
      <c r="C191" s="72"/>
      <c r="D191" s="76"/>
      <c r="E191" s="74"/>
      <c r="F191" s="74"/>
      <c r="G191" s="74">
        <f>'tax year 2026'!H201</f>
        <v>28592.26443557371</v>
      </c>
      <c r="H191" s="53"/>
      <c r="J191" s="74"/>
      <c r="K191" s="53">
        <v>26976.985000390825</v>
      </c>
      <c r="L191" s="53"/>
      <c r="M191" s="75"/>
      <c r="N191" s="53">
        <f t="shared" si="6"/>
        <v>-1615.2794351828852</v>
      </c>
      <c r="O191" s="74"/>
    </row>
    <row r="192" spans="2:15" ht="18.75">
      <c r="B192" s="72" t="s">
        <v>188</v>
      </c>
      <c r="C192" s="72"/>
      <c r="D192" s="76"/>
      <c r="E192" s="74"/>
      <c r="F192" s="74"/>
      <c r="G192" s="74">
        <f>'tax year 2026'!H202</f>
        <v>3098.3951703393277</v>
      </c>
      <c r="H192" s="53"/>
      <c r="J192" s="74"/>
      <c r="K192" s="53">
        <v>3301.7052828714336</v>
      </c>
      <c r="L192" s="53"/>
      <c r="M192" s="75"/>
      <c r="N192" s="53">
        <f t="shared" si="6"/>
        <v>203.3101125321059</v>
      </c>
      <c r="O192" s="74"/>
    </row>
    <row r="193" spans="2:15" ht="18.75">
      <c r="B193" s="72" t="s">
        <v>189</v>
      </c>
      <c r="C193" s="72"/>
      <c r="D193" s="76"/>
      <c r="E193" s="74"/>
      <c r="F193" s="74"/>
      <c r="G193" s="74">
        <f>'tax year 2026'!H203</f>
        <v>16863.266493404564</v>
      </c>
      <c r="H193" s="53"/>
      <c r="J193" s="74"/>
      <c r="K193" s="53">
        <v>16920.495884922464</v>
      </c>
      <c r="L193" s="53"/>
      <c r="M193" s="75"/>
      <c r="N193" s="53">
        <f t="shared" si="6"/>
        <v>57.229391517899785</v>
      </c>
      <c r="O193" s="74"/>
    </row>
    <row r="194" spans="2:15" ht="18.75">
      <c r="B194" s="72" t="s">
        <v>190</v>
      </c>
      <c r="C194" s="72"/>
      <c r="D194" s="76"/>
      <c r="E194" s="74"/>
      <c r="F194" s="74"/>
      <c r="G194" s="74">
        <f>'tax year 2026'!H204</f>
        <v>106745.9813910114</v>
      </c>
      <c r="H194" s="53"/>
      <c r="J194" s="74"/>
      <c r="K194" s="53">
        <v>105698.24021990655</v>
      </c>
      <c r="L194" s="53"/>
      <c r="M194" s="75"/>
      <c r="N194" s="53">
        <f t="shared" si="6"/>
        <v>-1047.741171104848</v>
      </c>
      <c r="O194" s="74"/>
    </row>
    <row r="195" spans="2:15" ht="18.75">
      <c r="B195" s="72" t="s">
        <v>191</v>
      </c>
      <c r="C195" s="72"/>
      <c r="D195" s="76"/>
      <c r="E195" s="74"/>
      <c r="F195" s="74"/>
      <c r="G195" s="74">
        <f>'tax year 2026'!H205</f>
        <v>15497.574922127731</v>
      </c>
      <c r="H195" s="53"/>
      <c r="J195" s="74"/>
      <c r="K195" s="53">
        <v>14859.334528043428</v>
      </c>
      <c r="L195" s="53"/>
      <c r="M195" s="75"/>
      <c r="N195" s="53">
        <f t="shared" si="6"/>
        <v>-638.24039408430326</v>
      </c>
      <c r="O195" s="74"/>
    </row>
    <row r="196" spans="2:15" ht="18.75">
      <c r="B196" s="72" t="s">
        <v>192</v>
      </c>
      <c r="C196" s="72"/>
      <c r="D196" s="76"/>
      <c r="E196" s="74"/>
      <c r="F196" s="74"/>
      <c r="G196" s="74">
        <f>'tax year 2026'!H206</f>
        <v>30215.387286119771</v>
      </c>
      <c r="H196" s="53"/>
      <c r="J196" s="74"/>
      <c r="K196" s="53">
        <v>28683.861664611624</v>
      </c>
      <c r="L196" s="53"/>
      <c r="M196" s="75"/>
      <c r="N196" s="53">
        <f t="shared" si="6"/>
        <v>-1531.5256215081463</v>
      </c>
      <c r="O196" s="74"/>
    </row>
    <row r="197" spans="2:15" ht="18.75">
      <c r="B197" s="72" t="s">
        <v>258</v>
      </c>
      <c r="C197" s="72"/>
      <c r="D197" s="76"/>
      <c r="E197" s="74"/>
      <c r="F197" s="74"/>
      <c r="G197" s="74">
        <f>'tax year 2026'!H207</f>
        <v>0</v>
      </c>
      <c r="H197" s="53"/>
      <c r="J197" s="74"/>
      <c r="K197" s="53">
        <v>0</v>
      </c>
      <c r="L197" s="53"/>
      <c r="M197" s="75"/>
      <c r="N197" s="53">
        <f t="shared" si="6"/>
        <v>0</v>
      </c>
      <c r="O197" s="74"/>
    </row>
    <row r="198" spans="2:15" ht="18.75">
      <c r="B198" s="72" t="s">
        <v>193</v>
      </c>
      <c r="C198" s="72"/>
      <c r="D198" s="76"/>
      <c r="E198" s="74"/>
      <c r="F198" s="74"/>
      <c r="G198" s="74">
        <f>'tax year 2026'!H208</f>
        <v>1929.2391215831328</v>
      </c>
      <c r="H198" s="53"/>
      <c r="J198" s="74"/>
      <c r="K198" s="53">
        <v>1780.6044582731909</v>
      </c>
      <c r="L198" s="53"/>
      <c r="M198" s="75"/>
      <c r="N198" s="53">
        <f t="shared" si="6"/>
        <v>-148.63466330994197</v>
      </c>
      <c r="O198" s="74"/>
    </row>
    <row r="199" spans="2:15" ht="18.75">
      <c r="B199" s="72" t="s">
        <v>194</v>
      </c>
      <c r="C199" s="72"/>
      <c r="D199" s="76"/>
      <c r="E199" s="74"/>
      <c r="F199" s="74"/>
      <c r="G199" s="74">
        <f>'tax year 2026'!H209</f>
        <v>437196.5312377637</v>
      </c>
      <c r="H199" s="53"/>
      <c r="J199" s="74"/>
      <c r="K199" s="53">
        <v>425629.8420955888</v>
      </c>
      <c r="L199" s="53"/>
      <c r="M199" s="75"/>
      <c r="N199" s="53">
        <f t="shared" si="6"/>
        <v>-11566.689142174902</v>
      </c>
      <c r="O199" s="74"/>
    </row>
    <row r="200" spans="2:15" ht="18.75">
      <c r="B200" s="72"/>
      <c r="C200" s="72"/>
      <c r="D200" s="76"/>
      <c r="E200" s="74"/>
      <c r="F200" s="74"/>
      <c r="G200" s="74"/>
      <c r="H200" s="53"/>
      <c r="J200" s="74"/>
      <c r="K200" s="53"/>
      <c r="L200" s="53"/>
      <c r="M200" s="75"/>
      <c r="N200" s="53">
        <f t="shared" si="6"/>
        <v>0</v>
      </c>
      <c r="O200" s="74"/>
    </row>
    <row r="201" spans="2:15" ht="18.75">
      <c r="B201" s="72"/>
      <c r="C201" s="72"/>
      <c r="D201" s="76"/>
      <c r="E201" s="74"/>
      <c r="F201" s="74"/>
      <c r="G201" s="74"/>
      <c r="H201" s="53"/>
      <c r="J201" s="74"/>
      <c r="K201" s="53"/>
      <c r="L201" s="53"/>
      <c r="M201" s="75"/>
      <c r="N201" s="53">
        <f t="shared" si="6"/>
        <v>0</v>
      </c>
      <c r="O201" s="74"/>
    </row>
    <row r="202" spans="2:15">
      <c r="B202" s="55"/>
      <c r="C202" s="55"/>
      <c r="D202" s="77"/>
      <c r="E202" s="53"/>
      <c r="F202" s="53"/>
      <c r="G202" s="78"/>
      <c r="H202" s="53"/>
      <c r="J202" s="53"/>
      <c r="L202" s="53"/>
      <c r="M202" s="80"/>
    </row>
    <row r="203" spans="2:15" ht="18.75" thickBot="1">
      <c r="B203" s="61" t="s">
        <v>196</v>
      </c>
      <c r="C203" s="55"/>
      <c r="D203" s="81"/>
      <c r="E203" s="53"/>
      <c r="F203" s="53"/>
      <c r="G203" s="82">
        <f>SUM(G13:G202)</f>
        <v>16533999.999999996</v>
      </c>
      <c r="H203" s="53"/>
      <c r="J203" s="53"/>
      <c r="K203" s="82">
        <f>SUM(K13:K202)</f>
        <v>15896999.999999998</v>
      </c>
      <c r="L203" s="53"/>
      <c r="M203" s="75"/>
      <c r="N203" s="82">
        <f>SUM(N13:N202)</f>
        <v>-636999.99999999977</v>
      </c>
    </row>
    <row r="204" spans="2:15" ht="18.75" thickTop="1">
      <c r="D204" s="83"/>
      <c r="E204" s="84"/>
      <c r="F204" s="84"/>
      <c r="G204" s="85"/>
      <c r="H204" s="84"/>
      <c r="K204" s="86"/>
      <c r="L204" s="84"/>
      <c r="N204" s="53">
        <f>+G203-K203</f>
        <v>636999.99999999814</v>
      </c>
    </row>
    <row r="205" spans="2:15">
      <c r="D205" s="83"/>
      <c r="E205" s="84"/>
      <c r="F205" s="84"/>
      <c r="G205" s="85"/>
      <c r="H205" s="84"/>
      <c r="K205" s="86"/>
      <c r="L205" s="84"/>
    </row>
    <row r="206" spans="2:15">
      <c r="D206" s="83"/>
      <c r="E206" s="84"/>
      <c r="F206" s="84"/>
      <c r="G206" s="85"/>
      <c r="H206" s="84"/>
      <c r="L206" s="84"/>
    </row>
    <row r="207" spans="2:15">
      <c r="D207" s="83"/>
      <c r="E207" s="84"/>
      <c r="F207" s="84"/>
      <c r="G207" s="85"/>
      <c r="H207" s="84"/>
      <c r="L207" s="84"/>
    </row>
    <row r="208" spans="2:15">
      <c r="D208" s="83"/>
      <c r="E208" s="84"/>
      <c r="F208" s="84"/>
      <c r="G208" s="85"/>
      <c r="H208" s="84"/>
      <c r="L208" s="84"/>
    </row>
    <row r="209" spans="4:11">
      <c r="D209" s="83"/>
      <c r="E209" s="84"/>
      <c r="F209" s="84"/>
      <c r="G209" s="85"/>
      <c r="H209" s="84"/>
      <c r="K209" s="48"/>
    </row>
    <row r="210" spans="4:11">
      <c r="D210" s="83"/>
      <c r="E210" s="84"/>
      <c r="F210" s="84"/>
      <c r="G210" s="85"/>
      <c r="H210" s="84"/>
      <c r="K210" s="48"/>
    </row>
    <row r="211" spans="4:11">
      <c r="D211" s="83"/>
      <c r="E211" s="84"/>
      <c r="F211" s="84"/>
      <c r="G211" s="85"/>
      <c r="H211" s="84"/>
      <c r="K211" s="48"/>
    </row>
    <row r="212" spans="4:11">
      <c r="D212" s="83"/>
      <c r="E212" s="84"/>
      <c r="F212" s="84"/>
      <c r="G212" s="85"/>
      <c r="H212" s="84"/>
      <c r="K212" s="48"/>
    </row>
    <row r="213" spans="4:11">
      <c r="D213" s="83"/>
      <c r="E213" s="84"/>
      <c r="F213" s="84"/>
      <c r="G213" s="85"/>
      <c r="H213" s="84"/>
      <c r="K213" s="48"/>
    </row>
    <row r="214" spans="4:11">
      <c r="D214" s="83"/>
      <c r="E214" s="84"/>
      <c r="F214" s="84"/>
      <c r="G214" s="85"/>
      <c r="H214" s="84"/>
      <c r="K214" s="48"/>
    </row>
    <row r="215" spans="4:11">
      <c r="D215" s="83"/>
      <c r="E215" s="84"/>
      <c r="F215" s="84"/>
      <c r="G215" s="85"/>
      <c r="H215" s="84"/>
      <c r="K215" s="48"/>
    </row>
    <row r="216" spans="4:11">
      <c r="D216" s="83"/>
      <c r="E216" s="84"/>
      <c r="F216" s="84"/>
      <c r="G216" s="85"/>
      <c r="H216" s="84"/>
      <c r="K216" s="48"/>
    </row>
    <row r="217" spans="4:11">
      <c r="D217" s="83"/>
      <c r="E217" s="84"/>
      <c r="F217" s="84"/>
      <c r="G217" s="85"/>
      <c r="H217" s="84"/>
      <c r="K217" s="48"/>
    </row>
    <row r="218" spans="4:11">
      <c r="D218" s="83"/>
      <c r="E218" s="84"/>
      <c r="F218" s="84"/>
      <c r="G218" s="85"/>
      <c r="H218" s="84"/>
      <c r="K218" s="48"/>
    </row>
    <row r="219" spans="4:11">
      <c r="D219" s="83"/>
      <c r="E219" s="84"/>
      <c r="F219" s="84"/>
      <c r="G219" s="85"/>
      <c r="H219" s="84"/>
      <c r="K219" s="48"/>
    </row>
    <row r="220" spans="4:11">
      <c r="D220" s="83"/>
      <c r="E220" s="84"/>
      <c r="F220" s="84"/>
      <c r="G220" s="85"/>
      <c r="H220" s="84"/>
      <c r="K220" s="48"/>
    </row>
    <row r="221" spans="4:11">
      <c r="D221" s="83"/>
      <c r="E221" s="84"/>
      <c r="F221" s="84"/>
      <c r="G221" s="84"/>
      <c r="H221" s="85"/>
      <c r="I221" s="84"/>
      <c r="K221" s="48"/>
    </row>
    <row r="222" spans="4:11">
      <c r="D222" s="83"/>
      <c r="E222" s="84"/>
      <c r="F222" s="84"/>
      <c r="G222" s="84"/>
      <c r="H222" s="85"/>
      <c r="I222" s="84"/>
      <c r="K222" s="48"/>
    </row>
    <row r="223" spans="4:11">
      <c r="D223" s="83"/>
      <c r="E223" s="84"/>
      <c r="F223" s="84"/>
      <c r="G223" s="84"/>
      <c r="H223" s="85"/>
      <c r="I223" s="84"/>
      <c r="K223" s="48"/>
    </row>
    <row r="224" spans="4:11">
      <c r="D224" s="83"/>
      <c r="E224" s="84"/>
      <c r="F224" s="84"/>
      <c r="G224" s="84"/>
      <c r="H224" s="85"/>
      <c r="I224" s="84"/>
      <c r="K224" s="48"/>
    </row>
    <row r="225" spans="4:11">
      <c r="D225" s="83"/>
      <c r="E225" s="84"/>
      <c r="F225" s="84"/>
      <c r="G225" s="84"/>
      <c r="H225" s="85"/>
      <c r="I225" s="84"/>
      <c r="K225" s="48"/>
    </row>
    <row r="226" spans="4:11">
      <c r="D226" s="83"/>
      <c r="E226" s="84"/>
      <c r="F226" s="84"/>
      <c r="G226" s="84"/>
      <c r="H226" s="85"/>
      <c r="I226" s="84"/>
      <c r="K226" s="48"/>
    </row>
    <row r="227" spans="4:11">
      <c r="D227" s="83"/>
      <c r="E227" s="84"/>
      <c r="F227" s="84"/>
      <c r="G227" s="84"/>
      <c r="H227" s="85"/>
      <c r="I227" s="84"/>
      <c r="K227" s="48"/>
    </row>
    <row r="228" spans="4:11">
      <c r="D228" s="83"/>
      <c r="E228" s="84"/>
      <c r="F228" s="84"/>
      <c r="G228" s="84"/>
      <c r="H228" s="85"/>
      <c r="I228" s="84"/>
      <c r="K228" s="48"/>
    </row>
    <row r="229" spans="4:11">
      <c r="D229" s="83"/>
      <c r="E229" s="84"/>
      <c r="F229" s="84"/>
      <c r="G229" s="84"/>
      <c r="H229" s="85"/>
      <c r="I229" s="84"/>
      <c r="K229" s="48"/>
    </row>
    <row r="230" spans="4:11">
      <c r="D230" s="83"/>
      <c r="E230" s="84"/>
      <c r="F230" s="84"/>
      <c r="G230" s="84"/>
      <c r="H230" s="85"/>
      <c r="I230" s="84"/>
      <c r="K230" s="48"/>
    </row>
    <row r="231" spans="4:11">
      <c r="D231" s="83"/>
      <c r="E231" s="84"/>
      <c r="F231" s="84"/>
      <c r="G231" s="84"/>
      <c r="H231" s="85"/>
      <c r="I231" s="84"/>
      <c r="K231" s="48"/>
    </row>
    <row r="232" spans="4:11">
      <c r="D232" s="83"/>
      <c r="E232" s="84"/>
      <c r="F232" s="84"/>
      <c r="G232" s="84"/>
      <c r="H232" s="85"/>
      <c r="I232" s="84"/>
      <c r="K232" s="48"/>
    </row>
    <row r="233" spans="4:11">
      <c r="D233" s="83"/>
      <c r="E233" s="84"/>
      <c r="F233" s="84"/>
      <c r="G233" s="84"/>
      <c r="H233" s="85"/>
      <c r="I233" s="84"/>
      <c r="K233" s="48"/>
    </row>
    <row r="234" spans="4:11">
      <c r="D234" s="83"/>
      <c r="E234" s="84"/>
      <c r="F234" s="84"/>
      <c r="G234" s="84"/>
      <c r="H234" s="85"/>
      <c r="I234" s="84"/>
      <c r="K234" s="48"/>
    </row>
    <row r="235" spans="4:11">
      <c r="D235" s="83"/>
      <c r="E235" s="84"/>
      <c r="F235" s="84"/>
      <c r="G235" s="84"/>
      <c r="H235" s="85"/>
      <c r="I235" s="84"/>
      <c r="K235" s="48"/>
    </row>
    <row r="236" spans="4:11">
      <c r="D236" s="83"/>
      <c r="E236" s="84"/>
      <c r="F236" s="84"/>
      <c r="G236" s="84"/>
      <c r="H236" s="85"/>
      <c r="I236" s="84"/>
      <c r="K236" s="48"/>
    </row>
    <row r="237" spans="4:11">
      <c r="D237" s="83"/>
      <c r="E237" s="84"/>
      <c r="F237" s="84"/>
      <c r="G237" s="84"/>
      <c r="H237" s="85"/>
      <c r="I237" s="84"/>
      <c r="K237" s="48"/>
    </row>
    <row r="238" spans="4:11">
      <c r="D238" s="83"/>
      <c r="E238" s="84"/>
      <c r="F238" s="84"/>
      <c r="G238" s="84"/>
      <c r="H238" s="85"/>
      <c r="K238" s="48"/>
    </row>
    <row r="239" spans="4:11">
      <c r="D239" s="83"/>
      <c r="E239" s="84"/>
      <c r="F239" s="84"/>
      <c r="G239" s="84"/>
      <c r="H239" s="85"/>
      <c r="K239" s="48"/>
    </row>
    <row r="240" spans="4:11">
      <c r="D240" s="85"/>
      <c r="E240" s="84"/>
      <c r="F240" s="84"/>
      <c r="G240" s="84"/>
      <c r="H240" s="85"/>
      <c r="K240" s="48"/>
    </row>
    <row r="241" spans="4:11">
      <c r="D241" s="85"/>
      <c r="E241" s="84"/>
      <c r="F241" s="84"/>
      <c r="G241" s="84"/>
      <c r="H241" s="85"/>
      <c r="K241" s="48"/>
    </row>
    <row r="242" spans="4:11">
      <c r="K242" s="48"/>
    </row>
    <row r="243" spans="4:11">
      <c r="K243" s="48"/>
    </row>
    <row r="244" spans="4:11">
      <c r="K244" s="48"/>
    </row>
    <row r="245" spans="4:11">
      <c r="K245" s="48"/>
    </row>
    <row r="246" spans="4:11">
      <c r="K246" s="48"/>
    </row>
    <row r="247" spans="4:11">
      <c r="K247" s="48"/>
    </row>
    <row r="248" spans="4:11">
      <c r="K248" s="48"/>
    </row>
    <row r="249" spans="4:11">
      <c r="K249" s="48"/>
    </row>
    <row r="250" spans="4:11">
      <c r="K250" s="48"/>
    </row>
    <row r="251" spans="4:11">
      <c r="K251" s="48"/>
    </row>
    <row r="252" spans="4:11">
      <c r="K252" s="48"/>
    </row>
    <row r="253" spans="4:11">
      <c r="K253" s="48"/>
    </row>
    <row r="254" spans="4:11">
      <c r="K254" s="48"/>
    </row>
    <row r="255" spans="4:11">
      <c r="K255" s="48"/>
    </row>
    <row r="256" spans="4:11">
      <c r="K256" s="48"/>
    </row>
    <row r="257" spans="11:11">
      <c r="K257" s="48"/>
    </row>
    <row r="258" spans="11:11">
      <c r="K258" s="48"/>
    </row>
    <row r="259" spans="11:11">
      <c r="K259" s="48"/>
    </row>
    <row r="260" spans="11:11">
      <c r="K260" s="48"/>
    </row>
    <row r="261" spans="11:11">
      <c r="K261" s="48"/>
    </row>
    <row r="262" spans="11:11">
      <c r="K262" s="48"/>
    </row>
    <row r="263" spans="11:11">
      <c r="K263" s="48"/>
    </row>
    <row r="264" spans="11:11">
      <c r="K264" s="48"/>
    </row>
    <row r="265" spans="11:11">
      <c r="K265" s="48"/>
    </row>
    <row r="266" spans="11:11">
      <c r="K266" s="48"/>
    </row>
    <row r="267" spans="11:11">
      <c r="K267" s="48"/>
    </row>
    <row r="268" spans="11:11">
      <c r="K268" s="48"/>
    </row>
    <row r="269" spans="11:11">
      <c r="K269" s="48"/>
    </row>
    <row r="270" spans="11:11">
      <c r="K270" s="48"/>
    </row>
    <row r="271" spans="11:11">
      <c r="K271" s="48"/>
    </row>
    <row r="272" spans="11:11">
      <c r="K272" s="48"/>
    </row>
    <row r="273" spans="11:11">
      <c r="K273" s="48"/>
    </row>
    <row r="274" spans="11:11">
      <c r="K274" s="48"/>
    </row>
    <row r="275" spans="11:11">
      <c r="K275" s="48"/>
    </row>
    <row r="276" spans="11:11">
      <c r="K276" s="48"/>
    </row>
    <row r="277" spans="11:11">
      <c r="K277" s="48"/>
    </row>
    <row r="278" spans="11:11">
      <c r="K278" s="48"/>
    </row>
    <row r="279" spans="11:11">
      <c r="K279" s="48"/>
    </row>
    <row r="280" spans="11:11">
      <c r="K280" s="48"/>
    </row>
    <row r="281" spans="11:11">
      <c r="K281" s="48"/>
    </row>
    <row r="282" spans="11:11">
      <c r="K282" s="48"/>
    </row>
    <row r="283" spans="11:11">
      <c r="K283" s="48"/>
    </row>
    <row r="284" spans="11:11">
      <c r="K284" s="48"/>
    </row>
    <row r="285" spans="11:11">
      <c r="K285" s="48"/>
    </row>
    <row r="286" spans="11:11">
      <c r="K286" s="48"/>
    </row>
    <row r="287" spans="11:11">
      <c r="K287" s="48"/>
    </row>
    <row r="288" spans="11:11">
      <c r="K288" s="48"/>
    </row>
    <row r="289" spans="11:11">
      <c r="K289" s="48"/>
    </row>
    <row r="290" spans="11:11">
      <c r="K290" s="48"/>
    </row>
    <row r="291" spans="11:11">
      <c r="K291" s="48"/>
    </row>
    <row r="292" spans="11:11">
      <c r="K292" s="48"/>
    </row>
    <row r="293" spans="11:11">
      <c r="K293" s="48"/>
    </row>
    <row r="294" spans="11:11">
      <c r="K294" s="48"/>
    </row>
    <row r="295" spans="11:11">
      <c r="K295" s="48"/>
    </row>
    <row r="296" spans="11:11">
      <c r="K296" s="48"/>
    </row>
    <row r="297" spans="11:11">
      <c r="K297" s="48"/>
    </row>
    <row r="298" spans="11:11">
      <c r="K298" s="48"/>
    </row>
    <row r="299" spans="11:11">
      <c r="K299" s="48"/>
    </row>
    <row r="300" spans="11:11">
      <c r="K300" s="48"/>
    </row>
    <row r="301" spans="11:11">
      <c r="K301" s="48"/>
    </row>
    <row r="302" spans="11:11">
      <c r="K302" s="48"/>
    </row>
    <row r="303" spans="11:11">
      <c r="K303" s="48"/>
    </row>
    <row r="304" spans="11:11">
      <c r="K304" s="48"/>
    </row>
    <row r="305" spans="11:11">
      <c r="K305" s="48"/>
    </row>
    <row r="306" spans="11:11">
      <c r="K306" s="48"/>
    </row>
    <row r="307" spans="11:11">
      <c r="K307" s="48"/>
    </row>
    <row r="308" spans="11:11">
      <c r="K308" s="48"/>
    </row>
    <row r="309" spans="11:11">
      <c r="K309" s="48"/>
    </row>
    <row r="310" spans="11:11">
      <c r="K310" s="48"/>
    </row>
    <row r="311" spans="11:11">
      <c r="K311" s="48"/>
    </row>
    <row r="312" spans="11:11">
      <c r="K312" s="48"/>
    </row>
    <row r="313" spans="11:11">
      <c r="K313" s="48"/>
    </row>
    <row r="314" spans="11:11">
      <c r="K314" s="48"/>
    </row>
    <row r="315" spans="11:11">
      <c r="K315" s="48"/>
    </row>
    <row r="316" spans="11:11">
      <c r="K316" s="48"/>
    </row>
    <row r="317" spans="11:11">
      <c r="K317" s="48"/>
    </row>
    <row r="318" spans="11:11">
      <c r="K318" s="48"/>
    </row>
    <row r="319" spans="11:11">
      <c r="K319" s="48"/>
    </row>
    <row r="320" spans="11:11">
      <c r="K320" s="48"/>
    </row>
    <row r="321" spans="11:11">
      <c r="K321" s="48"/>
    </row>
    <row r="322" spans="11:11">
      <c r="K322" s="48"/>
    </row>
    <row r="323" spans="11:11">
      <c r="K323" s="48"/>
    </row>
    <row r="324" spans="11:11">
      <c r="K324" s="48"/>
    </row>
    <row r="325" spans="11:11">
      <c r="K325" s="48"/>
    </row>
    <row r="326" spans="11:11">
      <c r="K326" s="48"/>
    </row>
    <row r="327" spans="11:11">
      <c r="K327" s="48"/>
    </row>
    <row r="328" spans="11:11">
      <c r="K328" s="48"/>
    </row>
    <row r="329" spans="11:11">
      <c r="K329" s="48"/>
    </row>
    <row r="330" spans="11:11">
      <c r="K330" s="48"/>
    </row>
    <row r="331" spans="11:11">
      <c r="K331" s="48"/>
    </row>
    <row r="332" spans="11:11">
      <c r="K332" s="48"/>
    </row>
    <row r="333" spans="11:11">
      <c r="K333" s="48"/>
    </row>
    <row r="334" spans="11:11">
      <c r="K334" s="48"/>
    </row>
    <row r="335" spans="11:11">
      <c r="K335" s="48"/>
    </row>
    <row r="336" spans="11:11">
      <c r="K336" s="48"/>
    </row>
    <row r="337" spans="11:11">
      <c r="K337" s="48"/>
    </row>
    <row r="338" spans="11:11">
      <c r="K338" s="48"/>
    </row>
    <row r="339" spans="11:11">
      <c r="K339" s="48"/>
    </row>
    <row r="340" spans="11:11">
      <c r="K340" s="48"/>
    </row>
    <row r="341" spans="11:11">
      <c r="K341" s="48"/>
    </row>
    <row r="342" spans="11:11">
      <c r="K342" s="48"/>
    </row>
    <row r="343" spans="11:11">
      <c r="K343" s="48"/>
    </row>
    <row r="344" spans="11:11">
      <c r="K344" s="48"/>
    </row>
    <row r="345" spans="11:11">
      <c r="K345" s="48"/>
    </row>
    <row r="346" spans="11:11">
      <c r="K346" s="48"/>
    </row>
    <row r="347" spans="11:11">
      <c r="K347" s="48"/>
    </row>
    <row r="348" spans="11:11">
      <c r="K348" s="48"/>
    </row>
    <row r="349" spans="11:11">
      <c r="K349" s="48"/>
    </row>
    <row r="350" spans="11:11">
      <c r="K350" s="48"/>
    </row>
    <row r="351" spans="11:11">
      <c r="K351" s="48"/>
    </row>
    <row r="352" spans="11:11">
      <c r="K352" s="48"/>
    </row>
    <row r="353" spans="11:11">
      <c r="K353" s="48"/>
    </row>
    <row r="354" spans="11:11">
      <c r="K354" s="48"/>
    </row>
    <row r="355" spans="11:11">
      <c r="K355" s="48"/>
    </row>
    <row r="356" spans="11:11">
      <c r="K356" s="48"/>
    </row>
    <row r="357" spans="11:11">
      <c r="K357" s="48"/>
    </row>
    <row r="358" spans="11:11">
      <c r="K358" s="48"/>
    </row>
    <row r="359" spans="11:11">
      <c r="K359" s="48"/>
    </row>
    <row r="360" spans="11:11">
      <c r="K360" s="48"/>
    </row>
    <row r="361" spans="11:11">
      <c r="K361" s="48"/>
    </row>
    <row r="362" spans="11:11">
      <c r="K362" s="48"/>
    </row>
    <row r="363" spans="11:11">
      <c r="K363" s="48"/>
    </row>
    <row r="364" spans="11:11">
      <c r="K364" s="48"/>
    </row>
    <row r="365" spans="11:11">
      <c r="K365" s="48"/>
    </row>
    <row r="366" spans="11:11">
      <c r="K366" s="48"/>
    </row>
    <row r="367" spans="11:11">
      <c r="K367" s="48"/>
    </row>
    <row r="368" spans="11:11">
      <c r="K368" s="48"/>
    </row>
    <row r="369" spans="11:11">
      <c r="K369" s="48"/>
    </row>
    <row r="370" spans="11:11">
      <c r="K370" s="48"/>
    </row>
    <row r="371" spans="11:11">
      <c r="K371" s="48"/>
    </row>
    <row r="372" spans="11:11">
      <c r="K372" s="48"/>
    </row>
    <row r="373" spans="11:11">
      <c r="K373" s="48"/>
    </row>
    <row r="374" spans="11:11">
      <c r="K374" s="48"/>
    </row>
    <row r="375" spans="11:11">
      <c r="K375" s="48"/>
    </row>
    <row r="376" spans="11:11">
      <c r="K376" s="48"/>
    </row>
    <row r="377" spans="11:11">
      <c r="K377" s="48"/>
    </row>
    <row r="378" spans="11:11">
      <c r="K378" s="48"/>
    </row>
    <row r="379" spans="11:11">
      <c r="K379" s="48"/>
    </row>
    <row r="380" spans="11:11">
      <c r="K380" s="48"/>
    </row>
    <row r="381" spans="11:11">
      <c r="K381" s="48"/>
    </row>
    <row r="382" spans="11:11">
      <c r="K382" s="48"/>
    </row>
    <row r="383" spans="11:11">
      <c r="K383" s="48"/>
    </row>
    <row r="384" spans="11:11">
      <c r="K384" s="48"/>
    </row>
    <row r="385" spans="11:11">
      <c r="K385" s="48"/>
    </row>
    <row r="386" spans="11:11">
      <c r="K386" s="48"/>
    </row>
    <row r="387" spans="11:11">
      <c r="K387" s="48"/>
    </row>
    <row r="388" spans="11:11">
      <c r="K388" s="48"/>
    </row>
    <row r="389" spans="11:11">
      <c r="K389" s="48"/>
    </row>
    <row r="390" spans="11:11">
      <c r="K390" s="48"/>
    </row>
    <row r="391" spans="11:11">
      <c r="K391" s="48"/>
    </row>
    <row r="392" spans="11:11">
      <c r="K392" s="48"/>
    </row>
    <row r="393" spans="11:11">
      <c r="K393" s="48"/>
    </row>
    <row r="394" spans="11:11">
      <c r="K394" s="48"/>
    </row>
    <row r="395" spans="11:11">
      <c r="K395" s="48"/>
    </row>
    <row r="396" spans="11:11">
      <c r="K396" s="48"/>
    </row>
    <row r="397" spans="11:11">
      <c r="K397" s="48"/>
    </row>
    <row r="398" spans="11:11">
      <c r="K398" s="48"/>
    </row>
    <row r="399" spans="11:11">
      <c r="K399" s="48"/>
    </row>
    <row r="400" spans="11:11">
      <c r="K400" s="48"/>
    </row>
    <row r="401" spans="11:11">
      <c r="K401" s="48"/>
    </row>
    <row r="402" spans="11:11">
      <c r="K402" s="48"/>
    </row>
    <row r="403" spans="11:11">
      <c r="K403" s="48"/>
    </row>
    <row r="404" spans="11:11">
      <c r="K404" s="48"/>
    </row>
    <row r="405" spans="11:11">
      <c r="K405" s="48"/>
    </row>
    <row r="406" spans="11:11">
      <c r="K406" s="48"/>
    </row>
    <row r="407" spans="11:11">
      <c r="K407" s="48"/>
    </row>
    <row r="408" spans="11:11">
      <c r="K408" s="48"/>
    </row>
    <row r="409" spans="11:11">
      <c r="K409" s="48"/>
    </row>
    <row r="410" spans="11:11">
      <c r="K410" s="48"/>
    </row>
    <row r="411" spans="11:11">
      <c r="K411" s="48"/>
    </row>
    <row r="412" spans="11:11">
      <c r="K412" s="48"/>
    </row>
    <row r="413" spans="11:11">
      <c r="K413" s="48"/>
    </row>
    <row r="414" spans="11:11">
      <c r="K414" s="48"/>
    </row>
    <row r="415" spans="11:11">
      <c r="K415" s="48"/>
    </row>
    <row r="416" spans="11:11">
      <c r="K416" s="48"/>
    </row>
    <row r="417" spans="11:11">
      <c r="K417" s="48"/>
    </row>
    <row r="418" spans="11:11">
      <c r="K418" s="48"/>
    </row>
    <row r="419" spans="11:11">
      <c r="K419" s="48"/>
    </row>
    <row r="420" spans="11:11">
      <c r="K420" s="48"/>
    </row>
    <row r="421" spans="11:11">
      <c r="K421" s="48"/>
    </row>
    <row r="422" spans="11:11">
      <c r="K422" s="48"/>
    </row>
    <row r="423" spans="11:11">
      <c r="K423" s="48"/>
    </row>
    <row r="424" spans="11:11">
      <c r="K424" s="48"/>
    </row>
    <row r="425" spans="11:11">
      <c r="K425" s="48"/>
    </row>
    <row r="426" spans="11:11">
      <c r="K426" s="48"/>
    </row>
    <row r="427" spans="11:11">
      <c r="K427" s="48"/>
    </row>
    <row r="428" spans="11:11">
      <c r="K428" s="48"/>
    </row>
    <row r="429" spans="11:11">
      <c r="K429" s="48"/>
    </row>
    <row r="430" spans="11:11">
      <c r="K430" s="48"/>
    </row>
    <row r="431" spans="11:11">
      <c r="K431" s="48"/>
    </row>
    <row r="432" spans="11:11">
      <c r="K432" s="48"/>
    </row>
    <row r="433" spans="11:11">
      <c r="K433" s="48"/>
    </row>
    <row r="434" spans="11:11">
      <c r="K434" s="48"/>
    </row>
    <row r="435" spans="11:11">
      <c r="K435" s="48"/>
    </row>
    <row r="436" spans="11:11">
      <c r="K436" s="48"/>
    </row>
    <row r="437" spans="11:11">
      <c r="K437" s="48"/>
    </row>
    <row r="438" spans="11:11">
      <c r="K438" s="48"/>
    </row>
    <row r="439" spans="11:11">
      <c r="K439" s="48"/>
    </row>
    <row r="440" spans="11:11">
      <c r="K440" s="48"/>
    </row>
    <row r="441" spans="11:11">
      <c r="K441" s="48"/>
    </row>
    <row r="442" spans="11:11">
      <c r="K442" s="48"/>
    </row>
    <row r="443" spans="11:11">
      <c r="K443" s="48"/>
    </row>
    <row r="444" spans="11:11">
      <c r="K444" s="48"/>
    </row>
    <row r="445" spans="11:11">
      <c r="K445" s="48"/>
    </row>
    <row r="446" spans="11:11">
      <c r="K446" s="48"/>
    </row>
    <row r="447" spans="11:11">
      <c r="K447" s="48"/>
    </row>
    <row r="448" spans="11:11">
      <c r="K448" s="48"/>
    </row>
    <row r="449" spans="11:11">
      <c r="K449" s="48"/>
    </row>
    <row r="450" spans="11:11">
      <c r="K450" s="48"/>
    </row>
    <row r="451" spans="11:11">
      <c r="K451" s="48"/>
    </row>
    <row r="452" spans="11:11">
      <c r="K452" s="48"/>
    </row>
    <row r="453" spans="11:11">
      <c r="K453" s="48"/>
    </row>
    <row r="454" spans="11:11">
      <c r="K454" s="48"/>
    </row>
    <row r="455" spans="11:11">
      <c r="K455" s="48"/>
    </row>
    <row r="456" spans="11:11">
      <c r="K456" s="48"/>
    </row>
    <row r="457" spans="11:11">
      <c r="K457" s="48"/>
    </row>
    <row r="458" spans="11:11">
      <c r="K458" s="48"/>
    </row>
    <row r="459" spans="11:11">
      <c r="K459" s="48"/>
    </row>
    <row r="460" spans="11:11">
      <c r="K460" s="48"/>
    </row>
    <row r="461" spans="11:11">
      <c r="K461" s="48"/>
    </row>
    <row r="462" spans="11:11">
      <c r="K462" s="48"/>
    </row>
    <row r="463" spans="11:11">
      <c r="K463" s="48"/>
    </row>
    <row r="464" spans="11:11">
      <c r="K464" s="48"/>
    </row>
    <row r="465" spans="11:11">
      <c r="K465" s="48"/>
    </row>
    <row r="466" spans="11:11">
      <c r="K466" s="48"/>
    </row>
    <row r="467" spans="11:11">
      <c r="K467" s="48"/>
    </row>
    <row r="468" spans="11:11">
      <c r="K468" s="48"/>
    </row>
    <row r="469" spans="11:11">
      <c r="K469" s="48"/>
    </row>
    <row r="470" spans="11:11">
      <c r="K470" s="48"/>
    </row>
    <row r="471" spans="11:11">
      <c r="K471" s="48"/>
    </row>
    <row r="472" spans="11:11">
      <c r="K472" s="48"/>
    </row>
    <row r="473" spans="11:11">
      <c r="K473" s="48"/>
    </row>
    <row r="474" spans="11:11">
      <c r="K474" s="48"/>
    </row>
    <row r="475" spans="11:11">
      <c r="K475" s="48"/>
    </row>
    <row r="476" spans="11:11">
      <c r="K476" s="48"/>
    </row>
    <row r="477" spans="11:11">
      <c r="K477" s="48"/>
    </row>
    <row r="478" spans="11:11">
      <c r="K478" s="48"/>
    </row>
    <row r="479" spans="11:11">
      <c r="K479" s="48"/>
    </row>
    <row r="480" spans="11:11">
      <c r="K480" s="48"/>
    </row>
    <row r="481" spans="11:11">
      <c r="K481" s="48"/>
    </row>
    <row r="482" spans="11:11">
      <c r="K482" s="48"/>
    </row>
    <row r="483" spans="11:11">
      <c r="K483" s="48"/>
    </row>
    <row r="484" spans="11:11">
      <c r="K484" s="48"/>
    </row>
    <row r="485" spans="11:11">
      <c r="K485" s="48"/>
    </row>
    <row r="486" spans="11:11">
      <c r="K486" s="48"/>
    </row>
    <row r="487" spans="11:11">
      <c r="K487" s="48"/>
    </row>
    <row r="488" spans="11:11">
      <c r="K488" s="48"/>
    </row>
    <row r="489" spans="11:11">
      <c r="K489" s="48"/>
    </row>
    <row r="490" spans="11:11">
      <c r="K490" s="48"/>
    </row>
    <row r="491" spans="11:11">
      <c r="K491" s="48"/>
    </row>
    <row r="492" spans="11:11">
      <c r="K492" s="48"/>
    </row>
    <row r="493" spans="11:11">
      <c r="K493" s="48"/>
    </row>
    <row r="494" spans="11:11">
      <c r="K494" s="48"/>
    </row>
    <row r="495" spans="11:11">
      <c r="K495" s="48"/>
    </row>
    <row r="496" spans="11:11">
      <c r="K496" s="48"/>
    </row>
    <row r="497" spans="11:11">
      <c r="K497" s="48"/>
    </row>
    <row r="498" spans="11:11">
      <c r="K498" s="48"/>
    </row>
    <row r="499" spans="11:11">
      <c r="K499" s="48"/>
    </row>
    <row r="500" spans="11:11">
      <c r="K500" s="48"/>
    </row>
    <row r="501" spans="11:11">
      <c r="K501" s="48"/>
    </row>
    <row r="502" spans="11:11">
      <c r="K502" s="48"/>
    </row>
    <row r="503" spans="11:11">
      <c r="K503" s="48"/>
    </row>
    <row r="504" spans="11:11">
      <c r="K504" s="48"/>
    </row>
    <row r="505" spans="11:11">
      <c r="K505" s="48"/>
    </row>
    <row r="506" spans="11:11">
      <c r="K506" s="48"/>
    </row>
    <row r="507" spans="11:11">
      <c r="K507" s="48"/>
    </row>
    <row r="508" spans="11:11">
      <c r="K508" s="48"/>
    </row>
    <row r="509" spans="11:11">
      <c r="K509" s="48"/>
    </row>
    <row r="510" spans="11:11">
      <c r="K510" s="48"/>
    </row>
    <row r="511" spans="11:11">
      <c r="K511" s="48"/>
    </row>
    <row r="512" spans="11:11">
      <c r="K512" s="48"/>
    </row>
    <row r="513" spans="11:11">
      <c r="K513" s="48"/>
    </row>
    <row r="514" spans="11:11">
      <c r="K514" s="48"/>
    </row>
    <row r="515" spans="11:11">
      <c r="K515" s="48"/>
    </row>
    <row r="516" spans="11:11">
      <c r="K516" s="48"/>
    </row>
    <row r="517" spans="11:11">
      <c r="K517" s="48"/>
    </row>
    <row r="518" spans="11:11">
      <c r="K518" s="48"/>
    </row>
    <row r="519" spans="11:11">
      <c r="K519" s="48"/>
    </row>
    <row r="520" spans="11:11">
      <c r="K520" s="48"/>
    </row>
    <row r="521" spans="11:11">
      <c r="K521" s="48"/>
    </row>
    <row r="522" spans="11:11">
      <c r="K522" s="48"/>
    </row>
    <row r="523" spans="11:11">
      <c r="K523" s="48"/>
    </row>
    <row r="524" spans="11:11">
      <c r="K524" s="48"/>
    </row>
    <row r="525" spans="11:11">
      <c r="K525" s="48"/>
    </row>
    <row r="526" spans="11:11">
      <c r="K526" s="48"/>
    </row>
    <row r="527" spans="11:11">
      <c r="K527" s="48"/>
    </row>
    <row r="528" spans="11:11">
      <c r="K528" s="48"/>
    </row>
    <row r="529" spans="11:11">
      <c r="K529" s="48"/>
    </row>
    <row r="530" spans="11:11">
      <c r="K530" s="48"/>
    </row>
    <row r="531" spans="11:11">
      <c r="K531" s="48"/>
    </row>
    <row r="532" spans="11:11">
      <c r="K532" s="48"/>
    </row>
    <row r="533" spans="11:11">
      <c r="K533" s="48"/>
    </row>
    <row r="534" spans="11:11">
      <c r="K534" s="48"/>
    </row>
    <row r="535" spans="11:11">
      <c r="K535" s="48"/>
    </row>
    <row r="536" spans="11:11">
      <c r="K536" s="48"/>
    </row>
    <row r="537" spans="11:11">
      <c r="K537" s="48"/>
    </row>
    <row r="538" spans="11:11">
      <c r="K538" s="48"/>
    </row>
    <row r="539" spans="11:11">
      <c r="K539" s="48"/>
    </row>
    <row r="540" spans="11:11">
      <c r="K540" s="48"/>
    </row>
    <row r="541" spans="11:11">
      <c r="K541" s="48"/>
    </row>
    <row r="542" spans="11:11">
      <c r="K542" s="48"/>
    </row>
    <row r="543" spans="11:11">
      <c r="K543" s="48"/>
    </row>
    <row r="544" spans="11:11">
      <c r="K544" s="48"/>
    </row>
    <row r="545" spans="11:11">
      <c r="K545" s="48"/>
    </row>
    <row r="546" spans="11:11">
      <c r="K546" s="48"/>
    </row>
    <row r="547" spans="11:11">
      <c r="K547" s="48"/>
    </row>
    <row r="548" spans="11:11">
      <c r="K548" s="48"/>
    </row>
    <row r="549" spans="11:11">
      <c r="K549" s="48"/>
    </row>
    <row r="550" spans="11:11">
      <c r="K550" s="48"/>
    </row>
    <row r="551" spans="11:11">
      <c r="K551" s="48"/>
    </row>
    <row r="552" spans="11:11">
      <c r="K552" s="48"/>
    </row>
    <row r="553" spans="11:11">
      <c r="K553" s="48"/>
    </row>
    <row r="554" spans="11:11">
      <c r="K554" s="48"/>
    </row>
    <row r="555" spans="11:11">
      <c r="K555" s="48"/>
    </row>
    <row r="556" spans="11:11">
      <c r="K556" s="48"/>
    </row>
    <row r="557" spans="11:11">
      <c r="K557" s="48"/>
    </row>
    <row r="558" spans="11:11">
      <c r="K558" s="48"/>
    </row>
    <row r="559" spans="11:11">
      <c r="K559" s="48"/>
    </row>
    <row r="560" spans="11:11">
      <c r="K560" s="48"/>
    </row>
    <row r="561" spans="11:11">
      <c r="K561" s="48"/>
    </row>
    <row r="562" spans="11:11">
      <c r="K562" s="48"/>
    </row>
    <row r="563" spans="11:11">
      <c r="K563" s="48"/>
    </row>
    <row r="564" spans="11:11">
      <c r="K564" s="48"/>
    </row>
    <row r="565" spans="11:11">
      <c r="K565" s="48"/>
    </row>
    <row r="566" spans="11:11">
      <c r="K566" s="48"/>
    </row>
    <row r="567" spans="11:11">
      <c r="K567" s="48"/>
    </row>
    <row r="568" spans="11:11">
      <c r="K568" s="48"/>
    </row>
    <row r="569" spans="11:11">
      <c r="K569" s="48"/>
    </row>
    <row r="570" spans="11:11">
      <c r="K570" s="48"/>
    </row>
    <row r="571" spans="11:11">
      <c r="K571" s="48"/>
    </row>
    <row r="572" spans="11:11">
      <c r="K572" s="48"/>
    </row>
    <row r="573" spans="11:11">
      <c r="K573" s="48"/>
    </row>
    <row r="574" spans="11:11">
      <c r="K574" s="48"/>
    </row>
    <row r="575" spans="11:11">
      <c r="K575" s="48"/>
    </row>
    <row r="576" spans="11:11">
      <c r="K576" s="48"/>
    </row>
    <row r="577" spans="11:11">
      <c r="K577" s="48"/>
    </row>
    <row r="578" spans="11:11">
      <c r="K578" s="48"/>
    </row>
    <row r="579" spans="11:11">
      <c r="K579" s="48"/>
    </row>
    <row r="580" spans="11:11">
      <c r="K580" s="48"/>
    </row>
    <row r="581" spans="11:11">
      <c r="K581" s="48"/>
    </row>
    <row r="582" spans="11:11">
      <c r="K582" s="48"/>
    </row>
    <row r="583" spans="11:11">
      <c r="K583" s="48"/>
    </row>
    <row r="584" spans="11:11">
      <c r="K584" s="48"/>
    </row>
    <row r="585" spans="11:11">
      <c r="K585" s="48"/>
    </row>
    <row r="586" spans="11:11">
      <c r="K586" s="48"/>
    </row>
    <row r="587" spans="11:11">
      <c r="K587" s="48"/>
    </row>
    <row r="588" spans="11:11">
      <c r="K588" s="48"/>
    </row>
    <row r="589" spans="11:11">
      <c r="K589" s="48"/>
    </row>
    <row r="590" spans="11:11">
      <c r="K590" s="48"/>
    </row>
    <row r="591" spans="11:11">
      <c r="K591" s="48"/>
    </row>
    <row r="592" spans="11:11">
      <c r="K592" s="48"/>
    </row>
    <row r="593" spans="11:11">
      <c r="K593" s="48"/>
    </row>
    <row r="594" spans="11:11">
      <c r="K594" s="48"/>
    </row>
    <row r="595" spans="11:11">
      <c r="K595" s="48"/>
    </row>
    <row r="596" spans="11:11">
      <c r="K596" s="48"/>
    </row>
    <row r="597" spans="11:11">
      <c r="K597" s="48"/>
    </row>
    <row r="598" spans="11:11">
      <c r="K598" s="48"/>
    </row>
    <row r="599" spans="11:11">
      <c r="K599" s="48"/>
    </row>
    <row r="600" spans="11:11">
      <c r="K600" s="48"/>
    </row>
    <row r="601" spans="11:11">
      <c r="K601" s="48"/>
    </row>
    <row r="602" spans="11:11">
      <c r="K602" s="48"/>
    </row>
    <row r="603" spans="11:11">
      <c r="K603" s="48"/>
    </row>
    <row r="604" spans="11:11">
      <c r="K604" s="48"/>
    </row>
    <row r="605" spans="11:11">
      <c r="K605" s="48"/>
    </row>
    <row r="606" spans="11:11">
      <c r="K606" s="48"/>
    </row>
    <row r="607" spans="11:11">
      <c r="K607" s="48"/>
    </row>
    <row r="608" spans="11:11">
      <c r="K608" s="48"/>
    </row>
    <row r="609" spans="11:11">
      <c r="K609" s="48"/>
    </row>
    <row r="610" spans="11:11">
      <c r="K610" s="48"/>
    </row>
    <row r="611" spans="11:11">
      <c r="K611" s="48"/>
    </row>
    <row r="612" spans="11:11">
      <c r="K612" s="48"/>
    </row>
    <row r="613" spans="11:11">
      <c r="K613" s="48"/>
    </row>
    <row r="614" spans="11:11">
      <c r="K614" s="48"/>
    </row>
    <row r="615" spans="11:11">
      <c r="K615" s="48"/>
    </row>
    <row r="616" spans="11:11">
      <c r="K616" s="48"/>
    </row>
    <row r="617" spans="11:11">
      <c r="K617" s="48"/>
    </row>
    <row r="618" spans="11:11">
      <c r="K618" s="48"/>
    </row>
    <row r="619" spans="11:11">
      <c r="K619" s="48"/>
    </row>
    <row r="620" spans="11:11">
      <c r="K620" s="48"/>
    </row>
    <row r="621" spans="11:11">
      <c r="K621" s="48"/>
    </row>
    <row r="622" spans="11:11">
      <c r="K622" s="48"/>
    </row>
    <row r="623" spans="11:11">
      <c r="K623" s="48"/>
    </row>
    <row r="624" spans="11:11">
      <c r="K624" s="48"/>
    </row>
    <row r="625" spans="11:11">
      <c r="K625" s="48"/>
    </row>
    <row r="626" spans="11:11">
      <c r="K626" s="48"/>
    </row>
    <row r="627" spans="11:11">
      <c r="K627" s="48"/>
    </row>
    <row r="628" spans="11:11">
      <c r="K628" s="48"/>
    </row>
    <row r="629" spans="11:11">
      <c r="K629" s="48"/>
    </row>
    <row r="630" spans="11:11">
      <c r="K630" s="48"/>
    </row>
    <row r="631" spans="11:11">
      <c r="K631" s="48"/>
    </row>
    <row r="632" spans="11:11">
      <c r="K632" s="48"/>
    </row>
    <row r="633" spans="11:11">
      <c r="K633" s="48"/>
    </row>
    <row r="634" spans="11:11">
      <c r="K634" s="48"/>
    </row>
    <row r="635" spans="11:11">
      <c r="K635" s="48"/>
    </row>
    <row r="636" spans="11:11">
      <c r="K636" s="48"/>
    </row>
    <row r="637" spans="11:11">
      <c r="K637" s="48"/>
    </row>
    <row r="638" spans="11:11">
      <c r="K638" s="48"/>
    </row>
    <row r="639" spans="11:11">
      <c r="K639" s="48"/>
    </row>
    <row r="640" spans="11:11">
      <c r="K640" s="48"/>
    </row>
    <row r="641" spans="11:11">
      <c r="K641" s="48"/>
    </row>
    <row r="642" spans="11:11">
      <c r="K642" s="48"/>
    </row>
    <row r="643" spans="11:11">
      <c r="K643" s="48"/>
    </row>
    <row r="644" spans="11:11">
      <c r="K644" s="48"/>
    </row>
    <row r="645" spans="11:11">
      <c r="K645" s="48"/>
    </row>
    <row r="646" spans="11:11">
      <c r="K646" s="48"/>
    </row>
    <row r="647" spans="11:11">
      <c r="K647" s="48"/>
    </row>
    <row r="648" spans="11:11">
      <c r="K648" s="48"/>
    </row>
    <row r="649" spans="11:11">
      <c r="K649" s="48"/>
    </row>
    <row r="650" spans="11:11">
      <c r="K650" s="48"/>
    </row>
    <row r="651" spans="11:11">
      <c r="K651" s="48"/>
    </row>
    <row r="652" spans="11:11">
      <c r="K652" s="48"/>
    </row>
    <row r="653" spans="11:11">
      <c r="K653" s="48"/>
    </row>
    <row r="654" spans="11:11">
      <c r="K654" s="48"/>
    </row>
    <row r="655" spans="11:11">
      <c r="K655" s="48"/>
    </row>
    <row r="656" spans="11:11">
      <c r="K656" s="48"/>
    </row>
    <row r="657" spans="11:11">
      <c r="K657" s="48"/>
    </row>
    <row r="658" spans="11:11">
      <c r="K658" s="48"/>
    </row>
    <row r="659" spans="11:11">
      <c r="K659" s="48"/>
    </row>
    <row r="660" spans="11:11">
      <c r="K660" s="48"/>
    </row>
    <row r="661" spans="11:11">
      <c r="K661" s="48"/>
    </row>
    <row r="662" spans="11:11">
      <c r="K662" s="48"/>
    </row>
    <row r="663" spans="11:11">
      <c r="K663" s="48"/>
    </row>
    <row r="664" spans="11:11">
      <c r="K664" s="48"/>
    </row>
    <row r="665" spans="11:11">
      <c r="K665" s="48"/>
    </row>
    <row r="666" spans="11:11">
      <c r="K666" s="48"/>
    </row>
    <row r="667" spans="11:11">
      <c r="K667" s="48"/>
    </row>
    <row r="668" spans="11:11">
      <c r="K668" s="48"/>
    </row>
    <row r="669" spans="11:11">
      <c r="K669" s="48"/>
    </row>
    <row r="670" spans="11:11">
      <c r="K670" s="48"/>
    </row>
    <row r="671" spans="11:11">
      <c r="K671" s="48"/>
    </row>
    <row r="672" spans="11:11">
      <c r="K672" s="48"/>
    </row>
    <row r="673" spans="11:11">
      <c r="K673" s="48"/>
    </row>
    <row r="674" spans="11:11">
      <c r="K674" s="48"/>
    </row>
    <row r="675" spans="11:11">
      <c r="K675" s="48"/>
    </row>
    <row r="676" spans="11:11">
      <c r="K676" s="48"/>
    </row>
    <row r="677" spans="11:11">
      <c r="K677" s="48"/>
    </row>
    <row r="678" spans="11:11">
      <c r="K678" s="48"/>
    </row>
    <row r="679" spans="11:11">
      <c r="K679" s="48"/>
    </row>
    <row r="680" spans="11:11">
      <c r="K680" s="48"/>
    </row>
    <row r="681" spans="11:11">
      <c r="K681" s="48"/>
    </row>
    <row r="682" spans="11:11">
      <c r="K682" s="48"/>
    </row>
    <row r="683" spans="11:11">
      <c r="K683" s="48"/>
    </row>
    <row r="684" spans="11:11">
      <c r="K684" s="48"/>
    </row>
    <row r="685" spans="11:11">
      <c r="K685" s="48"/>
    </row>
    <row r="686" spans="11:11">
      <c r="K686" s="48"/>
    </row>
    <row r="687" spans="11:11">
      <c r="K687" s="48"/>
    </row>
    <row r="688" spans="11:11">
      <c r="K688" s="48"/>
    </row>
    <row r="689" spans="11:11">
      <c r="K689" s="48"/>
    </row>
    <row r="690" spans="11:11">
      <c r="K690" s="48"/>
    </row>
    <row r="691" spans="11:11">
      <c r="K691" s="48"/>
    </row>
    <row r="692" spans="11:11">
      <c r="K692" s="48"/>
    </row>
    <row r="693" spans="11:11">
      <c r="K693" s="48"/>
    </row>
    <row r="694" spans="11:11">
      <c r="K694" s="48"/>
    </row>
    <row r="695" spans="11:11">
      <c r="K695" s="48"/>
    </row>
    <row r="696" spans="11:11">
      <c r="K696" s="48"/>
    </row>
    <row r="697" spans="11:11">
      <c r="K697" s="48"/>
    </row>
    <row r="698" spans="11:11">
      <c r="K698" s="48"/>
    </row>
    <row r="699" spans="11:11">
      <c r="K699" s="48"/>
    </row>
    <row r="700" spans="11:11">
      <c r="K700" s="48"/>
    </row>
    <row r="701" spans="11:11">
      <c r="K701" s="48"/>
    </row>
    <row r="702" spans="11:11">
      <c r="K702" s="48"/>
    </row>
    <row r="703" spans="11:11">
      <c r="K703" s="48"/>
    </row>
    <row r="704" spans="11:11">
      <c r="K704" s="48"/>
    </row>
    <row r="705" spans="11:11">
      <c r="K705" s="48"/>
    </row>
    <row r="706" spans="11:11">
      <c r="K706" s="48"/>
    </row>
    <row r="707" spans="11:11">
      <c r="K707" s="48"/>
    </row>
    <row r="708" spans="11:11">
      <c r="K708" s="48"/>
    </row>
    <row r="709" spans="11:11">
      <c r="K709" s="48"/>
    </row>
    <row r="710" spans="11:11">
      <c r="K710" s="48"/>
    </row>
    <row r="711" spans="11:11">
      <c r="K711" s="48"/>
    </row>
    <row r="712" spans="11:11">
      <c r="K712" s="48"/>
    </row>
    <row r="713" spans="11:11">
      <c r="K713" s="48"/>
    </row>
    <row r="714" spans="11:11">
      <c r="K714" s="48"/>
    </row>
    <row r="715" spans="11:11">
      <c r="K715" s="48"/>
    </row>
    <row r="716" spans="11:11">
      <c r="K716" s="48"/>
    </row>
    <row r="717" spans="11:11">
      <c r="K717" s="48"/>
    </row>
    <row r="718" spans="11:11">
      <c r="K718" s="48"/>
    </row>
    <row r="719" spans="11:11">
      <c r="K719" s="48"/>
    </row>
    <row r="720" spans="11:11">
      <c r="K720" s="48"/>
    </row>
    <row r="721" spans="11:11">
      <c r="K721" s="48"/>
    </row>
    <row r="722" spans="11:11">
      <c r="K722" s="48"/>
    </row>
    <row r="723" spans="11:11">
      <c r="K723" s="48"/>
    </row>
    <row r="724" spans="11:11">
      <c r="K724" s="48"/>
    </row>
    <row r="725" spans="11:11">
      <c r="K725" s="48"/>
    </row>
    <row r="726" spans="11:11">
      <c r="K726" s="48"/>
    </row>
    <row r="727" spans="11:11">
      <c r="K727" s="48"/>
    </row>
    <row r="728" spans="11:11">
      <c r="K728" s="48"/>
    </row>
    <row r="729" spans="11:11">
      <c r="K729" s="48"/>
    </row>
    <row r="730" spans="11:11">
      <c r="K730" s="48"/>
    </row>
    <row r="731" spans="11:11">
      <c r="K731" s="48"/>
    </row>
    <row r="732" spans="11:11">
      <c r="K732" s="48"/>
    </row>
    <row r="733" spans="11:11">
      <c r="K733" s="48"/>
    </row>
    <row r="734" spans="11:11">
      <c r="K734" s="48"/>
    </row>
    <row r="735" spans="11:11">
      <c r="K735" s="48"/>
    </row>
    <row r="736" spans="11:11">
      <c r="K736" s="48"/>
    </row>
    <row r="737" spans="11:11">
      <c r="K737" s="48"/>
    </row>
    <row r="738" spans="11:11">
      <c r="K738" s="48"/>
    </row>
    <row r="739" spans="11:11">
      <c r="K739" s="48"/>
    </row>
    <row r="740" spans="11:11">
      <c r="K740" s="48"/>
    </row>
    <row r="741" spans="11:11">
      <c r="K741" s="48"/>
    </row>
    <row r="742" spans="11:11">
      <c r="K742" s="48"/>
    </row>
    <row r="743" spans="11:11">
      <c r="K743" s="48"/>
    </row>
    <row r="744" spans="11:11">
      <c r="K744" s="48"/>
    </row>
    <row r="745" spans="11:11">
      <c r="K745" s="48"/>
    </row>
    <row r="746" spans="11:11">
      <c r="K746" s="48"/>
    </row>
    <row r="747" spans="11:11">
      <c r="K747" s="48"/>
    </row>
    <row r="748" spans="11:11">
      <c r="K748" s="48"/>
    </row>
    <row r="749" spans="11:11">
      <c r="K749" s="48"/>
    </row>
    <row r="750" spans="11:11">
      <c r="K750" s="48"/>
    </row>
    <row r="751" spans="11:11">
      <c r="K751" s="48"/>
    </row>
    <row r="752" spans="11:11">
      <c r="K752" s="48"/>
    </row>
    <row r="753" spans="11:11">
      <c r="K753" s="48"/>
    </row>
    <row r="754" spans="11:11">
      <c r="K754" s="48"/>
    </row>
    <row r="755" spans="11:11">
      <c r="K755" s="48"/>
    </row>
    <row r="756" spans="11:11">
      <c r="K756" s="48"/>
    </row>
    <row r="757" spans="11:11">
      <c r="K757" s="48"/>
    </row>
    <row r="758" spans="11:11">
      <c r="K758" s="48"/>
    </row>
    <row r="759" spans="11:11">
      <c r="K759" s="48"/>
    </row>
    <row r="760" spans="11:11">
      <c r="K760" s="48"/>
    </row>
    <row r="761" spans="11:11">
      <c r="K761" s="48"/>
    </row>
    <row r="762" spans="11:11">
      <c r="K762" s="48"/>
    </row>
    <row r="763" spans="11:11">
      <c r="K763" s="48"/>
    </row>
    <row r="764" spans="11:11">
      <c r="K764" s="48"/>
    </row>
    <row r="765" spans="11:11">
      <c r="K765" s="48"/>
    </row>
    <row r="766" spans="11:11">
      <c r="K766" s="48"/>
    </row>
    <row r="767" spans="11:11">
      <c r="K767" s="48"/>
    </row>
    <row r="768" spans="11:11">
      <c r="K768" s="48"/>
    </row>
    <row r="769" spans="11:11">
      <c r="K769" s="48"/>
    </row>
    <row r="770" spans="11:11">
      <c r="K770" s="48"/>
    </row>
    <row r="771" spans="11:11">
      <c r="K771" s="48"/>
    </row>
    <row r="772" spans="11:11">
      <c r="K772" s="48"/>
    </row>
    <row r="773" spans="11:11">
      <c r="K773" s="48"/>
    </row>
    <row r="774" spans="11:11">
      <c r="K774" s="48"/>
    </row>
    <row r="775" spans="11:11">
      <c r="K775" s="48"/>
    </row>
    <row r="776" spans="11:11">
      <c r="K776" s="48"/>
    </row>
    <row r="777" spans="11:11">
      <c r="K777" s="48"/>
    </row>
    <row r="778" spans="11:11">
      <c r="K778" s="48"/>
    </row>
    <row r="779" spans="11:11">
      <c r="K779" s="48"/>
    </row>
    <row r="780" spans="11:11">
      <c r="K780" s="48"/>
    </row>
    <row r="781" spans="11:11">
      <c r="K781" s="48"/>
    </row>
    <row r="782" spans="11:11">
      <c r="K782" s="48"/>
    </row>
    <row r="783" spans="11:11">
      <c r="K783" s="48"/>
    </row>
    <row r="784" spans="11:11">
      <c r="K784" s="48"/>
    </row>
    <row r="785" spans="11:11">
      <c r="K785" s="48"/>
    </row>
    <row r="786" spans="11:11">
      <c r="K786" s="48"/>
    </row>
    <row r="787" spans="11:11">
      <c r="K787" s="48"/>
    </row>
    <row r="788" spans="11:11">
      <c r="K788" s="48"/>
    </row>
    <row r="789" spans="11:11">
      <c r="K789" s="48"/>
    </row>
    <row r="790" spans="11:11">
      <c r="K790" s="48"/>
    </row>
    <row r="791" spans="11:11">
      <c r="K791" s="48"/>
    </row>
    <row r="792" spans="11:11">
      <c r="K792" s="48"/>
    </row>
    <row r="793" spans="11:11">
      <c r="K793" s="48"/>
    </row>
    <row r="794" spans="11:11">
      <c r="K794" s="48"/>
    </row>
    <row r="795" spans="11:11">
      <c r="K795" s="48"/>
    </row>
    <row r="796" spans="11:11">
      <c r="K796" s="48"/>
    </row>
    <row r="797" spans="11:11">
      <c r="K797" s="48"/>
    </row>
    <row r="798" spans="11:11">
      <c r="K798" s="48"/>
    </row>
    <row r="799" spans="11:11">
      <c r="K799" s="48"/>
    </row>
    <row r="800" spans="11:11">
      <c r="K800" s="48"/>
    </row>
    <row r="801" spans="11:11">
      <c r="K801" s="48"/>
    </row>
    <row r="802" spans="11:11">
      <c r="K802" s="48"/>
    </row>
    <row r="803" spans="11:11">
      <c r="K803" s="48"/>
    </row>
    <row r="804" spans="11:11">
      <c r="K804" s="48"/>
    </row>
    <row r="805" spans="11:11">
      <c r="K805" s="48"/>
    </row>
    <row r="806" spans="11:11">
      <c r="K806" s="48"/>
    </row>
    <row r="807" spans="11:11">
      <c r="K807" s="48"/>
    </row>
    <row r="808" spans="11:11">
      <c r="K808" s="48"/>
    </row>
    <row r="809" spans="11:11">
      <c r="K809" s="48"/>
    </row>
    <row r="810" spans="11:11">
      <c r="K810" s="48"/>
    </row>
    <row r="811" spans="11:11">
      <c r="K811" s="48"/>
    </row>
    <row r="812" spans="11:11">
      <c r="K812" s="48"/>
    </row>
    <row r="813" spans="11:11">
      <c r="K813" s="48"/>
    </row>
    <row r="814" spans="11:11">
      <c r="K814" s="48"/>
    </row>
    <row r="815" spans="11:11">
      <c r="K815" s="48"/>
    </row>
    <row r="816" spans="11:11">
      <c r="K816" s="48"/>
    </row>
    <row r="817" spans="11:11">
      <c r="K817" s="48"/>
    </row>
    <row r="818" spans="11:11">
      <c r="K818" s="48"/>
    </row>
    <row r="819" spans="11:11">
      <c r="K819" s="48"/>
    </row>
    <row r="820" spans="11:11">
      <c r="K820" s="48"/>
    </row>
    <row r="821" spans="11:11">
      <c r="K821" s="48"/>
    </row>
    <row r="822" spans="11:11">
      <c r="K822" s="48"/>
    </row>
    <row r="823" spans="11:11">
      <c r="K823" s="48"/>
    </row>
    <row r="824" spans="11:11">
      <c r="K824" s="48"/>
    </row>
    <row r="825" spans="11:11">
      <c r="K825" s="48"/>
    </row>
    <row r="826" spans="11:11">
      <c r="K826" s="48"/>
    </row>
    <row r="827" spans="11:11">
      <c r="K827" s="48"/>
    </row>
    <row r="828" spans="11:11">
      <c r="K828" s="48"/>
    </row>
    <row r="829" spans="11:11">
      <c r="K829" s="48"/>
    </row>
    <row r="830" spans="11:11">
      <c r="K830" s="48"/>
    </row>
    <row r="831" spans="11:11">
      <c r="K831" s="48"/>
    </row>
    <row r="832" spans="11:11">
      <c r="K832" s="48"/>
    </row>
    <row r="833" spans="11:11">
      <c r="K833" s="48"/>
    </row>
    <row r="834" spans="11:11">
      <c r="K834" s="48"/>
    </row>
  </sheetData>
  <mergeCells count="9">
    <mergeCell ref="G9:I9"/>
    <mergeCell ref="G10:I10"/>
    <mergeCell ref="G11:I11"/>
    <mergeCell ref="B2:P2"/>
    <mergeCell ref="B3:P3"/>
    <mergeCell ref="B4:P4"/>
    <mergeCell ref="G6:I6"/>
    <mergeCell ref="G7:I7"/>
    <mergeCell ref="G8:I8"/>
  </mergeCells>
  <pageMargins left="0" right="0" top="0" bottom="0" header="0.5" footer="0.28000000000000003"/>
  <pageSetup scale="80" orientation="portrait" r:id="rId1"/>
  <headerFooter alignWithMargins="0"/>
  <rowBreaks count="182" manualBreakCount="182">
    <brk id="12" max="16383" man="1"/>
    <brk id="13" max="16383" man="1"/>
    <brk id="14" max="16383" man="1"/>
    <brk id="15" max="16383" man="1"/>
    <brk id="16" max="16383" man="1"/>
    <brk id="17" max="16383" man="1"/>
    <brk id="18" max="16383" man="1"/>
    <brk id="19" max="16383" man="1"/>
    <brk id="20" max="16383" man="1"/>
    <brk id="21" max="16383" man="1"/>
    <brk id="22" max="16383" man="1"/>
    <brk id="23" max="16383" man="1"/>
    <brk id="24" max="16383" man="1"/>
    <brk id="25" max="16383" man="1"/>
    <brk id="26" max="16383" man="1"/>
    <brk id="27" max="16383" man="1"/>
    <brk id="28" min="1" max="16" man="1"/>
    <brk id="29" max="16383" man="1"/>
    <brk id="30" max="16383" man="1"/>
    <brk id="31" max="16383" man="1"/>
    <brk id="32" max="16383" man="1"/>
    <brk id="33" max="16383" man="1"/>
    <brk id="34" max="16383" man="1"/>
    <brk id="35" max="16383" man="1"/>
    <brk id="36" max="16383" man="1"/>
    <brk id="37" max="16383" man="1"/>
    <brk id="38" max="16383" man="1"/>
    <brk id="39" max="16383" man="1"/>
    <brk id="40" max="16383" man="1"/>
    <brk id="41" max="16383" man="1"/>
    <brk id="42" max="16383" man="1"/>
    <brk id="43" max="16383" man="1"/>
    <brk id="44" max="16383" man="1"/>
    <brk id="45" max="16383" man="1"/>
    <brk id="46" min="1" max="16" man="1"/>
    <brk id="47" max="16383" man="1"/>
    <brk id="48" max="16383" man="1"/>
    <brk id="49" max="16383" man="1"/>
    <brk id="50" max="16383" man="1"/>
    <brk id="51" max="16383" man="1"/>
    <brk id="52" max="16383" man="1"/>
    <brk id="53" max="16383" man="1"/>
    <brk id="54" max="16383" man="1"/>
    <brk id="55" max="16383" man="1"/>
    <brk id="56" max="16383" man="1"/>
    <brk id="57" max="16383" man="1"/>
    <brk id="58" max="16383" man="1"/>
    <brk id="59" max="16383" man="1"/>
    <brk id="60" max="16383" man="1"/>
    <brk id="61" max="16383" man="1"/>
    <brk id="62" max="16383" man="1"/>
    <brk id="63" max="16383" man="1"/>
    <brk id="64" max="16383" man="1"/>
    <brk id="65" max="16383" man="1"/>
    <brk id="66" max="16383" man="1"/>
    <brk id="67" max="16383" man="1"/>
    <brk id="68" max="16383" man="1"/>
    <brk id="69" max="16383" man="1"/>
    <brk id="70" min="1" max="16" man="1"/>
    <brk id="71" max="16383" man="1"/>
    <brk id="72" max="16383" man="1"/>
    <brk id="73" max="16383" man="1"/>
    <brk id="74" max="16383" man="1"/>
    <brk id="75" max="16383" man="1"/>
    <brk id="76" max="16383" man="1"/>
    <brk id="77" min="1" max="16" man="1"/>
    <brk id="78" max="16383" man="1"/>
    <brk id="79" max="16383" man="1"/>
    <brk id="80" max="16383" man="1"/>
    <brk id="81" max="16383" man="1"/>
    <brk id="82" max="16383" man="1"/>
    <brk id="83" max="16383" man="1"/>
    <brk id="84" max="16383" man="1"/>
    <brk id="85" max="16383" man="1"/>
    <brk id="86" max="16383" man="1"/>
    <brk id="87" max="16383" man="1"/>
    <brk id="88" max="16383" man="1"/>
    <brk id="89" max="16383" man="1"/>
    <brk id="90" max="16383" man="1"/>
    <brk id="92" max="16383" man="1"/>
    <brk id="93" max="16383" man="1"/>
    <brk id="94" max="16383" man="1"/>
    <brk id="95" max="16383" man="1"/>
    <brk id="96" max="16383" man="1"/>
    <brk id="97" max="16383" man="1"/>
    <brk id="98" max="16383" man="1"/>
    <brk id="99" max="16383" man="1"/>
    <brk id="100" max="16383" man="1"/>
    <brk id="101" max="16383" man="1"/>
    <brk id="102" max="16383" man="1"/>
    <brk id="103" max="16383" man="1"/>
    <brk id="104" max="16383" man="1"/>
    <brk id="105" max="16383" man="1"/>
    <brk id="106" max="16383" man="1"/>
    <brk id="107" max="16383" man="1"/>
    <brk id="108" max="16383" man="1"/>
    <brk id="109" max="16383" man="1"/>
    <brk id="110" max="16383" man="1"/>
    <brk id="111" max="16383" man="1"/>
    <brk id="112" max="16383" man="1"/>
    <brk id="113" max="16383" man="1"/>
    <brk id="114" max="16383" man="1"/>
    <brk id="115" max="16383" man="1"/>
    <brk id="116" max="16383" man="1"/>
    <brk id="117" max="16383" man="1"/>
    <brk id="118" max="16383" man="1"/>
    <brk id="119" max="16383" man="1"/>
    <brk id="120" max="16383" man="1"/>
    <brk id="121" max="16383" man="1"/>
    <brk id="122" max="16383" man="1"/>
    <brk id="123" max="16383" man="1"/>
    <brk id="124" max="16383" man="1"/>
    <brk id="125" max="16383" man="1"/>
    <brk id="126" max="16383" man="1"/>
    <brk id="127" max="16383" man="1"/>
    <brk id="128" max="16383" man="1"/>
    <brk id="129" max="16383" man="1"/>
    <brk id="130" max="16383" man="1"/>
    <brk id="131" max="16383" man="1"/>
    <brk id="132" max="16383" man="1"/>
    <brk id="133" max="16383" man="1"/>
    <brk id="134" max="16383" man="1"/>
    <brk id="135" max="16383" man="1"/>
    <brk id="136" max="16383" man="1"/>
    <brk id="137" max="16383" man="1"/>
    <brk id="138" max="16383" man="1"/>
    <brk id="139" max="16383" man="1"/>
    <brk id="140" max="16383" man="1"/>
    <brk id="141" max="16383" man="1"/>
    <brk id="142" max="16383" man="1"/>
    <brk id="143" max="16383" man="1"/>
    <brk id="144" max="16383" man="1"/>
    <brk id="145" max="16383" man="1"/>
    <brk id="146" max="16383" man="1"/>
    <brk id="147" max="16383" man="1"/>
    <brk id="148" max="16383" man="1"/>
    <brk id="149" max="16383" man="1"/>
    <brk id="150" max="16383" man="1"/>
    <brk id="151" max="16383" man="1"/>
    <brk id="152" max="16383" man="1"/>
    <brk id="153" max="16383" man="1"/>
    <brk id="154" max="16383" man="1"/>
    <brk id="155" max="16383" man="1"/>
    <brk id="156" max="16383" man="1"/>
    <brk id="157" max="16383" man="1"/>
    <brk id="158" max="16383" man="1"/>
    <brk id="159" max="16383" man="1"/>
    <brk id="160" max="16383" man="1"/>
    <brk id="161" max="16383" man="1"/>
    <brk id="162" max="16383" man="1"/>
    <brk id="163" max="16383" man="1"/>
    <brk id="164" max="16383" man="1"/>
    <brk id="165" max="16383" man="1"/>
    <brk id="166" max="16383" man="1"/>
    <brk id="167" max="16383" man="1"/>
    <brk id="168" max="16383" man="1"/>
    <brk id="169" max="16383" man="1"/>
    <brk id="170" max="16383" man="1"/>
    <brk id="171" max="16383" man="1"/>
    <brk id="172" max="16383" man="1"/>
    <brk id="173" max="16383" man="1"/>
    <brk id="174" max="16383" man="1"/>
    <brk id="175" max="16383" man="1"/>
    <brk id="176" max="16383" man="1"/>
    <brk id="177" max="16383" man="1"/>
    <brk id="178" max="16383" man="1"/>
    <brk id="179" max="16383" man="1"/>
    <brk id="180" max="16383" man="1"/>
    <brk id="181" max="16383" man="1"/>
    <brk id="182" max="16383" man="1"/>
    <brk id="183" max="16383" man="1"/>
    <brk id="184" max="16383" man="1"/>
    <brk id="185" max="16383" man="1"/>
    <brk id="186" max="16383" man="1"/>
    <brk id="187" max="16383" man="1"/>
    <brk id="188" max="16383" man="1"/>
    <brk id="189" max="16383" man="1"/>
    <brk id="190" max="16383" man="1"/>
    <brk id="191" max="16383" man="1"/>
    <brk id="192" max="16383" man="1"/>
    <brk id="193" max="16383" man="1"/>
    <brk id="201" min="1"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297FC-8492-4B21-A7FE-B7FA251A936F}">
  <dimension ref="A1:CW209"/>
  <sheetViews>
    <sheetView zoomScaleNormal="100" workbookViewId="0">
      <pane xSplit="2" ySplit="4" topLeftCell="C5" activePane="bottomRight" state="frozen"/>
      <selection pane="topRight"/>
      <selection pane="bottomLeft"/>
      <selection pane="bottomRight" activeCell="C5" sqref="C5"/>
    </sheetView>
  </sheetViews>
  <sheetFormatPr defaultColWidth="12" defaultRowHeight="12.75" outlineLevelRow="2"/>
  <cols>
    <col min="1" max="1" width="11.5703125" style="100" customWidth="1"/>
    <col min="2" max="3" width="8.85546875" style="100" customWidth="1"/>
    <col min="4" max="4" width="16.42578125" style="100" customWidth="1"/>
    <col min="5" max="5" width="16.42578125" style="91" customWidth="1"/>
    <col min="6" max="10" width="26.28515625" style="101" customWidth="1"/>
    <col min="11" max="97" width="26.28515625" style="91" hidden="1" customWidth="1"/>
    <col min="98" max="101" width="26.28515625" style="92" hidden="1" customWidth="1"/>
    <col min="102" max="16384" width="12" style="90"/>
  </cols>
  <sheetData>
    <row r="1" spans="1:101" ht="13.5">
      <c r="A1" s="121" t="s">
        <v>407</v>
      </c>
      <c r="B1" s="122"/>
      <c r="C1" s="122"/>
      <c r="D1" s="122"/>
      <c r="E1" s="122"/>
    </row>
    <row r="2" spans="1:101" ht="13.5">
      <c r="A2" s="121" t="s">
        <v>408</v>
      </c>
      <c r="B2" s="122"/>
      <c r="C2" s="122"/>
      <c r="D2" s="122"/>
      <c r="E2" s="122"/>
    </row>
    <row r="4" spans="1:101" s="96" customFormat="1" ht="102">
      <c r="A4" s="93" t="s">
        <v>409</v>
      </c>
      <c r="B4" s="93" t="s">
        <v>410</v>
      </c>
      <c r="C4" s="93" t="s">
        <v>411</v>
      </c>
      <c r="D4" s="93" t="s">
        <v>412</v>
      </c>
      <c r="E4" s="94" t="s">
        <v>260</v>
      </c>
      <c r="F4" s="102" t="s">
        <v>413</v>
      </c>
      <c r="G4" s="102" t="s">
        <v>414</v>
      </c>
      <c r="H4" s="102" t="s">
        <v>415</v>
      </c>
      <c r="I4" s="102" t="s">
        <v>416</v>
      </c>
      <c r="J4" s="102" t="s">
        <v>417</v>
      </c>
      <c r="K4" s="94" t="s">
        <v>418</v>
      </c>
      <c r="L4" s="94" t="s">
        <v>419</v>
      </c>
      <c r="M4" s="94" t="s">
        <v>420</v>
      </c>
      <c r="N4" s="94" t="s">
        <v>421</v>
      </c>
      <c r="O4" s="94" t="s">
        <v>422</v>
      </c>
      <c r="P4" s="94" t="s">
        <v>423</v>
      </c>
      <c r="Q4" s="94" t="s">
        <v>424</v>
      </c>
      <c r="R4" s="94" t="s">
        <v>425</v>
      </c>
      <c r="S4" s="94" t="s">
        <v>426</v>
      </c>
      <c r="T4" s="94" t="s">
        <v>427</v>
      </c>
      <c r="U4" s="94" t="s">
        <v>428</v>
      </c>
      <c r="V4" s="94" t="s">
        <v>429</v>
      </c>
      <c r="W4" s="94" t="s">
        <v>430</v>
      </c>
      <c r="X4" s="94" t="s">
        <v>431</v>
      </c>
      <c r="Y4" s="94" t="s">
        <v>432</v>
      </c>
      <c r="Z4" s="94" t="s">
        <v>433</v>
      </c>
      <c r="AA4" s="94" t="s">
        <v>434</v>
      </c>
      <c r="AB4" s="94" t="s">
        <v>435</v>
      </c>
      <c r="AC4" s="94" t="s">
        <v>436</v>
      </c>
      <c r="AD4" s="94" t="s">
        <v>437</v>
      </c>
      <c r="AE4" s="94" t="s">
        <v>438</v>
      </c>
      <c r="AF4" s="94" t="s">
        <v>439</v>
      </c>
      <c r="AG4" s="94" t="s">
        <v>440</v>
      </c>
      <c r="AH4" s="94" t="s">
        <v>441</v>
      </c>
      <c r="AI4" s="94" t="s">
        <v>442</v>
      </c>
      <c r="AJ4" s="94" t="s">
        <v>443</v>
      </c>
      <c r="AK4" s="94" t="s">
        <v>444</v>
      </c>
      <c r="AL4" s="94" t="s">
        <v>445</v>
      </c>
      <c r="AM4" s="94" t="s">
        <v>446</v>
      </c>
      <c r="AN4" s="94" t="s">
        <v>447</v>
      </c>
      <c r="AO4" s="94" t="s">
        <v>448</v>
      </c>
      <c r="AP4" s="94" t="s">
        <v>449</v>
      </c>
      <c r="AQ4" s="94" t="s">
        <v>450</v>
      </c>
      <c r="AR4" s="94" t="s">
        <v>451</v>
      </c>
      <c r="AS4" s="94" t="s">
        <v>452</v>
      </c>
      <c r="AT4" s="94" t="s">
        <v>453</v>
      </c>
      <c r="AU4" s="94" t="s">
        <v>454</v>
      </c>
      <c r="AV4" s="94" t="s">
        <v>455</v>
      </c>
      <c r="AW4" s="94" t="s">
        <v>456</v>
      </c>
      <c r="AX4" s="94" t="s">
        <v>457</v>
      </c>
      <c r="AY4" s="94" t="s">
        <v>458</v>
      </c>
      <c r="AZ4" s="94" t="s">
        <v>459</v>
      </c>
      <c r="BA4" s="94" t="s">
        <v>460</v>
      </c>
      <c r="BB4" s="94" t="s">
        <v>461</v>
      </c>
      <c r="BC4" s="94" t="s">
        <v>462</v>
      </c>
      <c r="BD4" s="94" t="s">
        <v>463</v>
      </c>
      <c r="BE4" s="94" t="s">
        <v>464</v>
      </c>
      <c r="BF4" s="94" t="s">
        <v>465</v>
      </c>
      <c r="BG4" s="94" t="s">
        <v>466</v>
      </c>
      <c r="BH4" s="94" t="s">
        <v>467</v>
      </c>
      <c r="BI4" s="94" t="s">
        <v>468</v>
      </c>
      <c r="BJ4" s="94" t="s">
        <v>469</v>
      </c>
      <c r="BK4" s="94" t="s">
        <v>470</v>
      </c>
      <c r="BL4" s="94" t="s">
        <v>471</v>
      </c>
      <c r="BM4" s="94" t="s">
        <v>472</v>
      </c>
      <c r="BN4" s="94" t="s">
        <v>473</v>
      </c>
      <c r="BO4" s="94" t="s">
        <v>474</v>
      </c>
      <c r="BP4" s="94" t="s">
        <v>475</v>
      </c>
      <c r="BQ4" s="94" t="s">
        <v>476</v>
      </c>
      <c r="BR4" s="94" t="s">
        <v>477</v>
      </c>
      <c r="BS4" s="94" t="s">
        <v>478</v>
      </c>
      <c r="BT4" s="94" t="s">
        <v>479</v>
      </c>
      <c r="BU4" s="94" t="s">
        <v>480</v>
      </c>
      <c r="BV4" s="94" t="s">
        <v>481</v>
      </c>
      <c r="BW4" s="94" t="s">
        <v>482</v>
      </c>
      <c r="BX4" s="94" t="s">
        <v>483</v>
      </c>
      <c r="BY4" s="94" t="s">
        <v>484</v>
      </c>
      <c r="BZ4" s="94" t="s">
        <v>485</v>
      </c>
      <c r="CA4" s="94" t="s">
        <v>486</v>
      </c>
      <c r="CB4" s="94" t="s">
        <v>487</v>
      </c>
      <c r="CC4" s="94" t="s">
        <v>488</v>
      </c>
      <c r="CD4" s="94" t="s">
        <v>489</v>
      </c>
      <c r="CE4" s="94" t="s">
        <v>490</v>
      </c>
      <c r="CF4" s="94" t="s">
        <v>491</v>
      </c>
      <c r="CG4" s="94" t="s">
        <v>492</v>
      </c>
      <c r="CH4" s="94" t="s">
        <v>493</v>
      </c>
      <c r="CI4" s="94" t="s">
        <v>494</v>
      </c>
      <c r="CJ4" s="94" t="s">
        <v>495</v>
      </c>
      <c r="CK4" s="95" t="s">
        <v>496</v>
      </c>
      <c r="CL4" s="95" t="s">
        <v>497</v>
      </c>
      <c r="CM4" s="95" t="s">
        <v>498</v>
      </c>
      <c r="CN4" s="95" t="s">
        <v>499</v>
      </c>
      <c r="CO4" s="95" t="s">
        <v>500</v>
      </c>
      <c r="CP4" s="95" t="s">
        <v>501</v>
      </c>
      <c r="CQ4" s="95" t="s">
        <v>502</v>
      </c>
      <c r="CR4" s="95"/>
      <c r="CS4" s="95" t="s">
        <v>503</v>
      </c>
      <c r="CT4" s="93" t="s">
        <v>411</v>
      </c>
      <c r="CU4" s="93" t="s">
        <v>504</v>
      </c>
      <c r="CV4" s="93" t="s">
        <v>505</v>
      </c>
      <c r="CW4" s="93" t="s">
        <v>506</v>
      </c>
    </row>
    <row r="5" spans="1:101" ht="15" outlineLevel="2">
      <c r="A5" s="97">
        <v>2024</v>
      </c>
      <c r="B5" s="97" t="s">
        <v>261</v>
      </c>
      <c r="C5" s="97" t="s">
        <v>17</v>
      </c>
      <c r="D5" s="97" t="s">
        <v>266</v>
      </c>
      <c r="E5" s="89" t="s">
        <v>15</v>
      </c>
      <c r="F5" s="103">
        <v>52138292</v>
      </c>
      <c r="G5" s="103">
        <v>654202</v>
      </c>
      <c r="H5" s="103">
        <v>52792494</v>
      </c>
      <c r="I5" s="103">
        <v>121674</v>
      </c>
      <c r="J5" s="103">
        <v>1780816</v>
      </c>
      <c r="K5" s="89">
        <v>6030032</v>
      </c>
      <c r="L5" s="89">
        <v>31401300</v>
      </c>
      <c r="M5" s="89">
        <v>12675000</v>
      </c>
      <c r="N5" s="89">
        <v>0</v>
      </c>
      <c r="O5" s="89">
        <v>0</v>
      </c>
      <c r="P5" s="89">
        <v>44076300</v>
      </c>
      <c r="Q5" s="89">
        <v>0</v>
      </c>
      <c r="R5" s="89">
        <v>0</v>
      </c>
      <c r="S5" s="89">
        <v>294495</v>
      </c>
      <c r="T5" s="89">
        <v>620236</v>
      </c>
      <c r="U5" s="89">
        <v>97728183</v>
      </c>
      <c r="V5" s="89">
        <v>4232335150</v>
      </c>
      <c r="W5" s="89">
        <v>4133692236</v>
      </c>
      <c r="X5" s="89">
        <v>0</v>
      </c>
      <c r="Y5" s="89">
        <v>6096000</v>
      </c>
      <c r="Z5" s="89">
        <v>0</v>
      </c>
      <c r="AA5" s="89">
        <v>0</v>
      </c>
      <c r="AB5" s="89">
        <v>0</v>
      </c>
      <c r="AC5" s="89">
        <v>0</v>
      </c>
      <c r="AD5" s="89">
        <v>0</v>
      </c>
      <c r="AE5" s="89">
        <v>0</v>
      </c>
      <c r="AF5" s="89">
        <v>0</v>
      </c>
      <c r="AG5" s="89">
        <v>0</v>
      </c>
      <c r="AH5" s="89">
        <v>6096000</v>
      </c>
      <c r="AI5" s="89">
        <v>60960</v>
      </c>
      <c r="AJ5" s="89">
        <v>22518200</v>
      </c>
      <c r="AK5" s="89">
        <v>19547983</v>
      </c>
      <c r="AL5" s="89">
        <v>11941</v>
      </c>
      <c r="AM5" s="89">
        <v>23</v>
      </c>
      <c r="AN5" s="89">
        <v>11964</v>
      </c>
      <c r="AO5" s="89">
        <v>0</v>
      </c>
      <c r="AP5" s="89">
        <v>3040018</v>
      </c>
      <c r="AQ5" s="89">
        <v>9746400</v>
      </c>
      <c r="AR5" s="89">
        <v>197787</v>
      </c>
      <c r="AS5" s="89">
        <v>1045100</v>
      </c>
      <c r="AT5" s="89">
        <v>2399989</v>
      </c>
      <c r="AU5" s="89">
        <v>955423092</v>
      </c>
      <c r="AV5" s="89">
        <v>2988415200</v>
      </c>
      <c r="AW5" s="89">
        <v>32968654</v>
      </c>
      <c r="AX5" s="89">
        <v>176527100</v>
      </c>
      <c r="AY5" s="89">
        <v>88108850</v>
      </c>
      <c r="AZ5" s="89">
        <v>249028200</v>
      </c>
      <c r="BA5" s="89">
        <v>2364100</v>
      </c>
      <c r="BB5" s="89">
        <v>17917300</v>
      </c>
      <c r="BC5" s="89">
        <v>0</v>
      </c>
      <c r="BD5" s="89">
        <v>2530100</v>
      </c>
      <c r="BE5" s="89">
        <v>1612100</v>
      </c>
      <c r="BF5" s="89">
        <v>4704400</v>
      </c>
      <c r="BG5" s="89">
        <v>0</v>
      </c>
      <c r="BH5" s="89">
        <v>0</v>
      </c>
      <c r="BI5" s="89">
        <v>328200</v>
      </c>
      <c r="BJ5" s="89">
        <v>552200</v>
      </c>
      <c r="BK5" s="89">
        <v>1051800</v>
      </c>
      <c r="BL5" s="89">
        <v>0</v>
      </c>
      <c r="BM5" s="89">
        <v>0</v>
      </c>
      <c r="BN5" s="89">
        <v>30389</v>
      </c>
      <c r="BO5" s="89">
        <v>97475</v>
      </c>
      <c r="BP5" s="89">
        <v>2022</v>
      </c>
      <c r="BQ5" s="89">
        <v>13513</v>
      </c>
      <c r="BR5" s="89">
        <v>10800</v>
      </c>
      <c r="BS5" s="89">
        <v>9554091</v>
      </c>
      <c r="BT5" s="89">
        <v>29884350</v>
      </c>
      <c r="BU5" s="89">
        <v>336937</v>
      </c>
      <c r="BV5" s="89">
        <v>2281995</v>
      </c>
      <c r="BW5" s="89">
        <v>880715</v>
      </c>
      <c r="BX5" s="89">
        <v>2490666</v>
      </c>
      <c r="BY5" s="89">
        <v>24150</v>
      </c>
      <c r="BZ5" s="89">
        <v>229387</v>
      </c>
      <c r="CA5" s="89">
        <v>0</v>
      </c>
      <c r="CB5" s="89">
        <v>12657</v>
      </c>
      <c r="CC5" s="89">
        <v>8065</v>
      </c>
      <c r="CD5" s="89">
        <v>23533</v>
      </c>
      <c r="CE5" s="89">
        <v>0</v>
      </c>
      <c r="CF5" s="89">
        <v>0</v>
      </c>
      <c r="CG5" s="89">
        <v>1643</v>
      </c>
      <c r="CH5" s="89">
        <v>2762</v>
      </c>
      <c r="CI5" s="89">
        <v>5261</v>
      </c>
      <c r="CJ5" s="89">
        <v>0</v>
      </c>
      <c r="CK5" s="89">
        <v>0</v>
      </c>
      <c r="CL5" s="89">
        <v>0</v>
      </c>
      <c r="CM5" s="89">
        <v>0</v>
      </c>
      <c r="CN5" s="89">
        <v>0</v>
      </c>
      <c r="CO5" s="89">
        <v>0</v>
      </c>
      <c r="CP5" s="89">
        <v>0</v>
      </c>
      <c r="CQ5" s="89">
        <v>0</v>
      </c>
      <c r="CR5" s="89"/>
      <c r="CS5" s="89">
        <v>0</v>
      </c>
      <c r="CT5" s="97" t="s">
        <v>17</v>
      </c>
      <c r="CU5" s="97" t="s">
        <v>15</v>
      </c>
      <c r="CV5" s="97" t="s">
        <v>507</v>
      </c>
      <c r="CW5" s="97" t="s">
        <v>508</v>
      </c>
    </row>
    <row r="6" spans="1:101" ht="15" outlineLevel="2">
      <c r="A6" s="97">
        <v>2024</v>
      </c>
      <c r="B6" s="97" t="s">
        <v>261</v>
      </c>
      <c r="C6" s="97" t="s">
        <v>17</v>
      </c>
      <c r="D6" s="97" t="s">
        <v>264</v>
      </c>
      <c r="E6" s="89" t="s">
        <v>17</v>
      </c>
      <c r="F6" s="103">
        <v>27897771</v>
      </c>
      <c r="G6" s="103">
        <v>230152</v>
      </c>
      <c r="H6" s="103">
        <v>28127923</v>
      </c>
      <c r="I6" s="103">
        <v>1596083</v>
      </c>
      <c r="J6" s="103">
        <v>3533858</v>
      </c>
      <c r="K6" s="89">
        <v>4261012</v>
      </c>
      <c r="L6" s="89">
        <v>12264000</v>
      </c>
      <c r="M6" s="89">
        <v>3975000</v>
      </c>
      <c r="N6" s="89">
        <v>0</v>
      </c>
      <c r="O6" s="89">
        <v>0</v>
      </c>
      <c r="P6" s="89">
        <v>16239000</v>
      </c>
      <c r="Q6" s="89">
        <v>0</v>
      </c>
      <c r="R6" s="89">
        <v>0</v>
      </c>
      <c r="S6" s="89">
        <v>0</v>
      </c>
      <c r="T6" s="89">
        <v>532780</v>
      </c>
      <c r="U6" s="89">
        <v>79201536</v>
      </c>
      <c r="V6" s="89">
        <v>1298733200</v>
      </c>
      <c r="W6" s="89">
        <v>1218998884</v>
      </c>
      <c r="X6" s="89">
        <v>0</v>
      </c>
      <c r="Y6" s="89">
        <v>0</v>
      </c>
      <c r="Z6" s="89">
        <v>0</v>
      </c>
      <c r="AA6" s="89">
        <v>0</v>
      </c>
      <c r="AB6" s="89">
        <v>0</v>
      </c>
      <c r="AC6" s="89">
        <v>0</v>
      </c>
      <c r="AD6" s="89">
        <v>0</v>
      </c>
      <c r="AE6" s="89">
        <v>0</v>
      </c>
      <c r="AF6" s="89">
        <v>0</v>
      </c>
      <c r="AG6" s="89">
        <v>0</v>
      </c>
      <c r="AH6" s="89">
        <v>0</v>
      </c>
      <c r="AI6" s="89">
        <v>0</v>
      </c>
      <c r="AJ6" s="89">
        <v>0</v>
      </c>
      <c r="AK6" s="89">
        <v>0</v>
      </c>
      <c r="AL6" s="89">
        <v>5577</v>
      </c>
      <c r="AM6" s="89">
        <v>14</v>
      </c>
      <c r="AN6" s="89">
        <v>5591</v>
      </c>
      <c r="AO6" s="89">
        <v>0</v>
      </c>
      <c r="AP6" s="89">
        <v>0</v>
      </c>
      <c r="AQ6" s="89">
        <v>0</v>
      </c>
      <c r="AR6" s="89">
        <v>0</v>
      </c>
      <c r="AS6" s="89">
        <v>0</v>
      </c>
      <c r="AT6" s="89">
        <v>1299997</v>
      </c>
      <c r="AU6" s="89">
        <v>396938520</v>
      </c>
      <c r="AV6" s="89">
        <v>789023000</v>
      </c>
      <c r="AW6" s="89">
        <v>3704367</v>
      </c>
      <c r="AX6" s="89">
        <v>34269500</v>
      </c>
      <c r="AY6" s="89">
        <v>48531400</v>
      </c>
      <c r="AZ6" s="89">
        <v>90625200</v>
      </c>
      <c r="BA6" s="89">
        <v>205200</v>
      </c>
      <c r="BB6" s="89">
        <v>3806200</v>
      </c>
      <c r="BC6" s="89">
        <v>0</v>
      </c>
      <c r="BD6" s="89">
        <v>0</v>
      </c>
      <c r="BE6" s="89">
        <v>0</v>
      </c>
      <c r="BF6" s="89">
        <v>0</v>
      </c>
      <c r="BG6" s="89">
        <v>0</v>
      </c>
      <c r="BH6" s="89">
        <v>0</v>
      </c>
      <c r="BI6" s="89">
        <v>0</v>
      </c>
      <c r="BJ6" s="89">
        <v>0</v>
      </c>
      <c r="BK6" s="89">
        <v>0</v>
      </c>
      <c r="BL6" s="89">
        <v>0</v>
      </c>
      <c r="BM6" s="89">
        <v>0</v>
      </c>
      <c r="BN6" s="89">
        <v>0</v>
      </c>
      <c r="BO6" s="89">
        <v>0</v>
      </c>
      <c r="BP6" s="89">
        <v>0</v>
      </c>
      <c r="BQ6" s="89">
        <v>0</v>
      </c>
      <c r="BR6" s="89">
        <v>5850</v>
      </c>
      <c r="BS6" s="89">
        <v>3969346</v>
      </c>
      <c r="BT6" s="89">
        <v>7890252</v>
      </c>
      <c r="BU6" s="89">
        <v>37479</v>
      </c>
      <c r="BV6" s="89">
        <v>437225</v>
      </c>
      <c r="BW6" s="89">
        <v>485309</v>
      </c>
      <c r="BX6" s="89">
        <v>906261</v>
      </c>
      <c r="BY6" s="89">
        <v>2140</v>
      </c>
      <c r="BZ6" s="89">
        <v>48005</v>
      </c>
      <c r="CA6" s="89">
        <v>0</v>
      </c>
      <c r="CB6" s="89">
        <v>0</v>
      </c>
      <c r="CC6" s="89">
        <v>0</v>
      </c>
      <c r="CD6" s="89">
        <v>0</v>
      </c>
      <c r="CE6" s="89">
        <v>0</v>
      </c>
      <c r="CF6" s="89">
        <v>0</v>
      </c>
      <c r="CG6" s="89">
        <v>0</v>
      </c>
      <c r="CH6" s="89">
        <v>0</v>
      </c>
      <c r="CI6" s="89">
        <v>0</v>
      </c>
      <c r="CJ6" s="89">
        <v>0</v>
      </c>
      <c r="CK6" s="89">
        <v>0</v>
      </c>
      <c r="CL6" s="89">
        <v>0</v>
      </c>
      <c r="CM6" s="89">
        <v>0</v>
      </c>
      <c r="CN6" s="89">
        <v>0</v>
      </c>
      <c r="CO6" s="89">
        <v>0</v>
      </c>
      <c r="CP6" s="89">
        <v>0</v>
      </c>
      <c r="CQ6" s="89">
        <v>0</v>
      </c>
      <c r="CR6" s="89"/>
      <c r="CS6" s="89">
        <v>0</v>
      </c>
      <c r="CT6" s="97" t="s">
        <v>17</v>
      </c>
      <c r="CU6" s="97" t="s">
        <v>15</v>
      </c>
      <c r="CV6" s="97" t="s">
        <v>507</v>
      </c>
      <c r="CW6" s="97" t="s">
        <v>508</v>
      </c>
    </row>
    <row r="7" spans="1:101" ht="15" outlineLevel="2">
      <c r="A7" s="97">
        <v>2024</v>
      </c>
      <c r="B7" s="97" t="s">
        <v>261</v>
      </c>
      <c r="C7" s="97" t="s">
        <v>17</v>
      </c>
      <c r="D7" s="97" t="s">
        <v>265</v>
      </c>
      <c r="E7" s="89" t="s">
        <v>18</v>
      </c>
      <c r="F7" s="103">
        <v>607736</v>
      </c>
      <c r="G7" s="103">
        <v>14638</v>
      </c>
      <c r="H7" s="103">
        <v>622374</v>
      </c>
      <c r="I7" s="103">
        <v>0</v>
      </c>
      <c r="J7" s="103">
        <v>68421</v>
      </c>
      <c r="K7" s="89">
        <v>129475</v>
      </c>
      <c r="L7" s="89">
        <v>419200</v>
      </c>
      <c r="M7" s="89">
        <v>300000</v>
      </c>
      <c r="N7" s="89">
        <v>0</v>
      </c>
      <c r="O7" s="89">
        <v>0</v>
      </c>
      <c r="P7" s="89">
        <v>719200</v>
      </c>
      <c r="Q7" s="89">
        <v>0</v>
      </c>
      <c r="R7" s="89">
        <v>0</v>
      </c>
      <c r="S7" s="89">
        <v>0</v>
      </c>
      <c r="T7" s="89">
        <v>23699</v>
      </c>
      <c r="U7" s="89">
        <v>3438773</v>
      </c>
      <c r="V7" s="89">
        <v>37803300</v>
      </c>
      <c r="W7" s="89">
        <v>34340828</v>
      </c>
      <c r="X7" s="89">
        <v>0</v>
      </c>
      <c r="Y7" s="89">
        <v>0</v>
      </c>
      <c r="Z7" s="89">
        <v>0</v>
      </c>
      <c r="AA7" s="89">
        <v>0</v>
      </c>
      <c r="AB7" s="89">
        <v>0</v>
      </c>
      <c r="AC7" s="89">
        <v>0</v>
      </c>
      <c r="AD7" s="89">
        <v>0</v>
      </c>
      <c r="AE7" s="89">
        <v>0</v>
      </c>
      <c r="AF7" s="89">
        <v>0</v>
      </c>
      <c r="AG7" s="89">
        <v>0</v>
      </c>
      <c r="AH7" s="89">
        <v>0</v>
      </c>
      <c r="AI7" s="89">
        <v>0</v>
      </c>
      <c r="AJ7" s="89">
        <v>0</v>
      </c>
      <c r="AK7" s="89">
        <v>0</v>
      </c>
      <c r="AL7" s="89">
        <v>224</v>
      </c>
      <c r="AM7" s="89">
        <v>2</v>
      </c>
      <c r="AN7" s="89">
        <v>226</v>
      </c>
      <c r="AO7" s="89">
        <v>0</v>
      </c>
      <c r="AP7" s="89">
        <v>0</v>
      </c>
      <c r="AQ7" s="89">
        <v>0</v>
      </c>
      <c r="AR7" s="89">
        <v>0</v>
      </c>
      <c r="AS7" s="89">
        <v>0</v>
      </c>
      <c r="AT7" s="89">
        <v>49999</v>
      </c>
      <c r="AU7" s="89">
        <v>14114929</v>
      </c>
      <c r="AV7" s="89">
        <v>20356600</v>
      </c>
      <c r="AW7" s="89">
        <v>17200</v>
      </c>
      <c r="AX7" s="89">
        <v>14900</v>
      </c>
      <c r="AY7" s="89">
        <v>2896000</v>
      </c>
      <c r="AZ7" s="89">
        <v>4816500</v>
      </c>
      <c r="BA7" s="89">
        <v>2500</v>
      </c>
      <c r="BB7" s="89">
        <v>17900</v>
      </c>
      <c r="BC7" s="89">
        <v>0</v>
      </c>
      <c r="BD7" s="89">
        <v>0</v>
      </c>
      <c r="BE7" s="89">
        <v>0</v>
      </c>
      <c r="BF7" s="89">
        <v>0</v>
      </c>
      <c r="BG7" s="89">
        <v>0</v>
      </c>
      <c r="BH7" s="89">
        <v>0</v>
      </c>
      <c r="BI7" s="89">
        <v>0</v>
      </c>
      <c r="BJ7" s="89">
        <v>0</v>
      </c>
      <c r="BK7" s="89">
        <v>0</v>
      </c>
      <c r="BL7" s="89">
        <v>0</v>
      </c>
      <c r="BM7" s="89">
        <v>0</v>
      </c>
      <c r="BN7" s="89">
        <v>0</v>
      </c>
      <c r="BO7" s="89">
        <v>0</v>
      </c>
      <c r="BP7" s="89">
        <v>0</v>
      </c>
      <c r="BQ7" s="89">
        <v>0</v>
      </c>
      <c r="BR7" s="89">
        <v>225</v>
      </c>
      <c r="BS7" s="89">
        <v>141150</v>
      </c>
      <c r="BT7" s="89">
        <v>203567</v>
      </c>
      <c r="BU7" s="89">
        <v>172</v>
      </c>
      <c r="BV7" s="89">
        <v>229</v>
      </c>
      <c r="BW7" s="89">
        <v>28960</v>
      </c>
      <c r="BX7" s="89">
        <v>48165</v>
      </c>
      <c r="BY7" s="89">
        <v>30</v>
      </c>
      <c r="BZ7" s="89">
        <v>225</v>
      </c>
      <c r="CA7" s="89">
        <v>0</v>
      </c>
      <c r="CB7" s="89">
        <v>0</v>
      </c>
      <c r="CC7" s="89">
        <v>0</v>
      </c>
      <c r="CD7" s="89">
        <v>0</v>
      </c>
      <c r="CE7" s="89">
        <v>0</v>
      </c>
      <c r="CF7" s="89">
        <v>0</v>
      </c>
      <c r="CG7" s="89">
        <v>0</v>
      </c>
      <c r="CH7" s="89">
        <v>0</v>
      </c>
      <c r="CI7" s="89">
        <v>0</v>
      </c>
      <c r="CJ7" s="89">
        <v>0</v>
      </c>
      <c r="CK7" s="89">
        <v>0</v>
      </c>
      <c r="CL7" s="89">
        <v>0</v>
      </c>
      <c r="CM7" s="89">
        <v>0</v>
      </c>
      <c r="CN7" s="89">
        <v>0</v>
      </c>
      <c r="CO7" s="89">
        <v>0</v>
      </c>
      <c r="CP7" s="89">
        <v>0</v>
      </c>
      <c r="CQ7" s="89">
        <v>0</v>
      </c>
      <c r="CR7" s="89"/>
      <c r="CS7" s="89">
        <v>0</v>
      </c>
      <c r="CT7" s="97" t="s">
        <v>17</v>
      </c>
      <c r="CU7" s="97" t="s">
        <v>19</v>
      </c>
      <c r="CV7" s="97" t="s">
        <v>509</v>
      </c>
      <c r="CW7" s="97" t="s">
        <v>508</v>
      </c>
    </row>
    <row r="8" spans="1:101" ht="15" outlineLevel="2">
      <c r="A8" s="97">
        <v>2024</v>
      </c>
      <c r="B8" s="97" t="s">
        <v>261</v>
      </c>
      <c r="C8" s="97" t="s">
        <v>17</v>
      </c>
      <c r="D8" s="97" t="s">
        <v>282</v>
      </c>
      <c r="E8" s="89" t="s">
        <v>250</v>
      </c>
      <c r="F8" s="103">
        <v>129954382</v>
      </c>
      <c r="G8" s="103">
        <v>2145438</v>
      </c>
      <c r="H8" s="103">
        <v>132099820</v>
      </c>
      <c r="I8" s="103">
        <v>1594118</v>
      </c>
      <c r="J8" s="103">
        <v>13660381</v>
      </c>
      <c r="K8" s="89">
        <v>14706611</v>
      </c>
      <c r="L8" s="89">
        <v>50257400</v>
      </c>
      <c r="M8" s="89">
        <v>17850000</v>
      </c>
      <c r="N8" s="89">
        <v>0</v>
      </c>
      <c r="O8" s="89">
        <v>0</v>
      </c>
      <c r="P8" s="89">
        <v>68107400</v>
      </c>
      <c r="Q8" s="89">
        <v>0</v>
      </c>
      <c r="R8" s="89">
        <v>0</v>
      </c>
      <c r="S8" s="89">
        <v>146145</v>
      </c>
      <c r="T8" s="89">
        <v>1255762</v>
      </c>
      <c r="U8" s="89">
        <v>258217596</v>
      </c>
      <c r="V8" s="89">
        <v>7534353700</v>
      </c>
      <c r="W8" s="89">
        <v>7274734197</v>
      </c>
      <c r="X8" s="89">
        <v>0</v>
      </c>
      <c r="Y8" s="89">
        <v>0</v>
      </c>
      <c r="Z8" s="89">
        <v>0</v>
      </c>
      <c r="AA8" s="89">
        <v>0</v>
      </c>
      <c r="AB8" s="89">
        <v>0</v>
      </c>
      <c r="AC8" s="89">
        <v>0</v>
      </c>
      <c r="AD8" s="89">
        <v>0</v>
      </c>
      <c r="AE8" s="89">
        <v>0</v>
      </c>
      <c r="AF8" s="89">
        <v>0</v>
      </c>
      <c r="AG8" s="89">
        <v>0</v>
      </c>
      <c r="AH8" s="89">
        <v>0</v>
      </c>
      <c r="AI8" s="89">
        <v>0</v>
      </c>
      <c r="AJ8" s="89">
        <v>0</v>
      </c>
      <c r="AK8" s="89">
        <v>0</v>
      </c>
      <c r="AL8" s="89">
        <v>25329</v>
      </c>
      <c r="AM8" s="89">
        <v>330</v>
      </c>
      <c r="AN8" s="89">
        <v>25659</v>
      </c>
      <c r="AO8" s="89">
        <v>0</v>
      </c>
      <c r="AP8" s="89">
        <v>665055</v>
      </c>
      <c r="AQ8" s="89">
        <v>1168300</v>
      </c>
      <c r="AR8" s="89">
        <v>17200</v>
      </c>
      <c r="AS8" s="89">
        <v>14400</v>
      </c>
      <c r="AT8" s="89">
        <v>4099991</v>
      </c>
      <c r="AU8" s="89">
        <v>1867317923</v>
      </c>
      <c r="AV8" s="89">
        <v>5055890200</v>
      </c>
      <c r="AW8" s="89">
        <v>56605516</v>
      </c>
      <c r="AX8" s="89">
        <v>331871900</v>
      </c>
      <c r="AY8" s="89">
        <v>300523600</v>
      </c>
      <c r="AZ8" s="89">
        <v>739190000</v>
      </c>
      <c r="BA8" s="89">
        <v>7319900</v>
      </c>
      <c r="BB8" s="89">
        <v>49642000</v>
      </c>
      <c r="BC8" s="89">
        <v>0</v>
      </c>
      <c r="BD8" s="89">
        <v>646600</v>
      </c>
      <c r="BE8" s="89">
        <v>413600</v>
      </c>
      <c r="BF8" s="89">
        <v>631200</v>
      </c>
      <c r="BG8" s="89">
        <v>0</v>
      </c>
      <c r="BH8" s="89">
        <v>0</v>
      </c>
      <c r="BI8" s="89">
        <v>66100</v>
      </c>
      <c r="BJ8" s="89">
        <v>44300</v>
      </c>
      <c r="BK8" s="89">
        <v>120600</v>
      </c>
      <c r="BL8" s="89">
        <v>0</v>
      </c>
      <c r="BM8" s="89">
        <v>0</v>
      </c>
      <c r="BN8" s="89">
        <v>6650</v>
      </c>
      <c r="BO8" s="89">
        <v>11683</v>
      </c>
      <c r="BP8" s="89">
        <v>193</v>
      </c>
      <c r="BQ8" s="89">
        <v>202</v>
      </c>
      <c r="BR8" s="89">
        <v>18450</v>
      </c>
      <c r="BS8" s="89">
        <v>18673076</v>
      </c>
      <c r="BT8" s="89">
        <v>50559085</v>
      </c>
      <c r="BU8" s="89">
        <v>574562</v>
      </c>
      <c r="BV8" s="89">
        <v>4281750</v>
      </c>
      <c r="BW8" s="89">
        <v>3004785</v>
      </c>
      <c r="BX8" s="89">
        <v>7392373</v>
      </c>
      <c r="BY8" s="89">
        <v>74121</v>
      </c>
      <c r="BZ8" s="89">
        <v>637955</v>
      </c>
      <c r="CA8" s="89">
        <v>0</v>
      </c>
      <c r="CB8" s="89">
        <v>3234</v>
      </c>
      <c r="CC8" s="89">
        <v>2069</v>
      </c>
      <c r="CD8" s="89">
        <v>3157</v>
      </c>
      <c r="CE8" s="89">
        <v>0</v>
      </c>
      <c r="CF8" s="89">
        <v>0</v>
      </c>
      <c r="CG8" s="89">
        <v>331</v>
      </c>
      <c r="CH8" s="89">
        <v>222</v>
      </c>
      <c r="CI8" s="89">
        <v>603</v>
      </c>
      <c r="CJ8" s="89">
        <v>0</v>
      </c>
      <c r="CK8" s="89">
        <v>0</v>
      </c>
      <c r="CL8" s="89">
        <v>0</v>
      </c>
      <c r="CM8" s="89">
        <v>0</v>
      </c>
      <c r="CN8" s="89">
        <v>0</v>
      </c>
      <c r="CO8" s="89">
        <v>0</v>
      </c>
      <c r="CP8" s="89">
        <v>0</v>
      </c>
      <c r="CQ8" s="89">
        <v>0</v>
      </c>
      <c r="CR8" s="89"/>
      <c r="CS8" s="89">
        <v>0</v>
      </c>
      <c r="CT8" s="97" t="s">
        <v>17</v>
      </c>
      <c r="CU8" s="97" t="s">
        <v>26</v>
      </c>
      <c r="CV8" s="97" t="s">
        <v>26</v>
      </c>
      <c r="CW8" s="97" t="s">
        <v>508</v>
      </c>
    </row>
    <row r="9" spans="1:101" ht="15" outlineLevel="2">
      <c r="A9" s="97">
        <v>2024</v>
      </c>
      <c r="B9" s="97" t="s">
        <v>261</v>
      </c>
      <c r="C9" s="97" t="s">
        <v>17</v>
      </c>
      <c r="D9" s="97" t="s">
        <v>267</v>
      </c>
      <c r="E9" s="89" t="s">
        <v>19</v>
      </c>
      <c r="F9" s="103">
        <v>7952778</v>
      </c>
      <c r="G9" s="103">
        <v>25918</v>
      </c>
      <c r="H9" s="103">
        <v>7978696</v>
      </c>
      <c r="I9" s="103">
        <v>0</v>
      </c>
      <c r="J9" s="103">
        <v>559542</v>
      </c>
      <c r="K9" s="89">
        <v>695773</v>
      </c>
      <c r="L9" s="89">
        <v>4196700</v>
      </c>
      <c r="M9" s="89">
        <v>1500000</v>
      </c>
      <c r="N9" s="89">
        <v>0</v>
      </c>
      <c r="O9" s="89">
        <v>0</v>
      </c>
      <c r="P9" s="89">
        <v>5696700</v>
      </c>
      <c r="Q9" s="89">
        <v>0</v>
      </c>
      <c r="R9" s="89">
        <v>0</v>
      </c>
      <c r="S9" s="89">
        <v>20711</v>
      </c>
      <c r="T9" s="89">
        <v>74217</v>
      </c>
      <c r="U9" s="89">
        <v>13717757</v>
      </c>
      <c r="V9" s="89">
        <v>526929050</v>
      </c>
      <c r="W9" s="89">
        <v>513116365</v>
      </c>
      <c r="X9" s="89">
        <v>0</v>
      </c>
      <c r="Y9" s="89">
        <v>0</v>
      </c>
      <c r="Z9" s="89">
        <v>0</v>
      </c>
      <c r="AA9" s="89">
        <v>0</v>
      </c>
      <c r="AB9" s="89">
        <v>0</v>
      </c>
      <c r="AC9" s="89">
        <v>0</v>
      </c>
      <c r="AD9" s="89">
        <v>0</v>
      </c>
      <c r="AE9" s="89">
        <v>0</v>
      </c>
      <c r="AF9" s="89">
        <v>0</v>
      </c>
      <c r="AG9" s="89">
        <v>0</v>
      </c>
      <c r="AH9" s="89">
        <v>0</v>
      </c>
      <c r="AI9" s="89">
        <v>0</v>
      </c>
      <c r="AJ9" s="89">
        <v>0</v>
      </c>
      <c r="AK9" s="89">
        <v>0</v>
      </c>
      <c r="AL9" s="89">
        <v>1546</v>
      </c>
      <c r="AM9" s="89">
        <v>3</v>
      </c>
      <c r="AN9" s="89">
        <v>1549</v>
      </c>
      <c r="AO9" s="89">
        <v>0</v>
      </c>
      <c r="AP9" s="89">
        <v>94989</v>
      </c>
      <c r="AQ9" s="89">
        <v>171400</v>
      </c>
      <c r="AR9" s="89">
        <v>0</v>
      </c>
      <c r="AS9" s="89">
        <v>0</v>
      </c>
      <c r="AT9" s="89">
        <v>349997</v>
      </c>
      <c r="AU9" s="89">
        <v>119231152</v>
      </c>
      <c r="AV9" s="89">
        <v>354309900</v>
      </c>
      <c r="AW9" s="89">
        <v>4946027</v>
      </c>
      <c r="AX9" s="89">
        <v>37760100</v>
      </c>
      <c r="AY9" s="89">
        <v>12445050</v>
      </c>
      <c r="AZ9" s="89">
        <v>32555000</v>
      </c>
      <c r="BA9" s="89">
        <v>500200</v>
      </c>
      <c r="BB9" s="89">
        <v>5168900</v>
      </c>
      <c r="BC9" s="89">
        <v>0</v>
      </c>
      <c r="BD9" s="89">
        <v>115000</v>
      </c>
      <c r="BE9" s="89">
        <v>143100</v>
      </c>
      <c r="BF9" s="89">
        <v>191800</v>
      </c>
      <c r="BG9" s="89">
        <v>0</v>
      </c>
      <c r="BH9" s="89">
        <v>0</v>
      </c>
      <c r="BI9" s="89">
        <v>0</v>
      </c>
      <c r="BJ9" s="89">
        <v>1900</v>
      </c>
      <c r="BK9" s="89">
        <v>14500</v>
      </c>
      <c r="BL9" s="89">
        <v>0</v>
      </c>
      <c r="BM9" s="89">
        <v>0</v>
      </c>
      <c r="BN9" s="89">
        <v>950</v>
      </c>
      <c r="BO9" s="89">
        <v>1714</v>
      </c>
      <c r="BP9" s="89">
        <v>0</v>
      </c>
      <c r="BQ9" s="89">
        <v>0</v>
      </c>
      <c r="BR9" s="89">
        <v>1575</v>
      </c>
      <c r="BS9" s="89">
        <v>1192289</v>
      </c>
      <c r="BT9" s="89">
        <v>3543146</v>
      </c>
      <c r="BU9" s="89">
        <v>50087</v>
      </c>
      <c r="BV9" s="89">
        <v>483777</v>
      </c>
      <c r="BW9" s="89">
        <v>124441</v>
      </c>
      <c r="BX9" s="89">
        <v>325560</v>
      </c>
      <c r="BY9" s="89">
        <v>5130</v>
      </c>
      <c r="BZ9" s="89">
        <v>65735</v>
      </c>
      <c r="CA9" s="89">
        <v>0</v>
      </c>
      <c r="CB9" s="89">
        <v>575</v>
      </c>
      <c r="CC9" s="89">
        <v>715</v>
      </c>
      <c r="CD9" s="89">
        <v>960</v>
      </c>
      <c r="CE9" s="89">
        <v>0</v>
      </c>
      <c r="CF9" s="89">
        <v>0</v>
      </c>
      <c r="CG9" s="89">
        <v>0</v>
      </c>
      <c r="CH9" s="89">
        <v>10</v>
      </c>
      <c r="CI9" s="89">
        <v>73</v>
      </c>
      <c r="CJ9" s="89">
        <v>0</v>
      </c>
      <c r="CK9" s="89">
        <v>0</v>
      </c>
      <c r="CL9" s="89">
        <v>0</v>
      </c>
      <c r="CM9" s="89">
        <v>0</v>
      </c>
      <c r="CN9" s="89">
        <v>0</v>
      </c>
      <c r="CO9" s="89">
        <v>0</v>
      </c>
      <c r="CP9" s="89">
        <v>0</v>
      </c>
      <c r="CQ9" s="89">
        <v>0</v>
      </c>
      <c r="CR9" s="89"/>
      <c r="CS9" s="89">
        <v>0</v>
      </c>
      <c r="CT9" s="97" t="s">
        <v>17</v>
      </c>
      <c r="CU9" s="97" t="s">
        <v>26</v>
      </c>
      <c r="CV9" s="97" t="s">
        <v>251</v>
      </c>
      <c r="CW9" s="97" t="s">
        <v>508</v>
      </c>
    </row>
    <row r="10" spans="1:101" ht="15" outlineLevel="2">
      <c r="A10" s="97">
        <v>2024</v>
      </c>
      <c r="B10" s="97" t="s">
        <v>261</v>
      </c>
      <c r="C10" s="97" t="s">
        <v>17</v>
      </c>
      <c r="D10" s="97" t="s">
        <v>269</v>
      </c>
      <c r="E10" s="89" t="s">
        <v>20</v>
      </c>
      <c r="F10" s="103">
        <v>6198568</v>
      </c>
      <c r="G10" s="103">
        <v>10830</v>
      </c>
      <c r="H10" s="103">
        <v>6209398</v>
      </c>
      <c r="I10" s="103">
        <v>226919</v>
      </c>
      <c r="J10" s="103">
        <v>135683</v>
      </c>
      <c r="K10" s="89">
        <v>1132066</v>
      </c>
      <c r="L10" s="89">
        <v>2909200</v>
      </c>
      <c r="M10" s="89">
        <v>900000</v>
      </c>
      <c r="N10" s="89">
        <v>0</v>
      </c>
      <c r="O10" s="89">
        <v>0</v>
      </c>
      <c r="P10" s="89">
        <v>3809200</v>
      </c>
      <c r="Q10" s="89">
        <v>0</v>
      </c>
      <c r="R10" s="89">
        <v>0</v>
      </c>
      <c r="S10" s="89">
        <v>0</v>
      </c>
      <c r="T10" s="89">
        <v>124430</v>
      </c>
      <c r="U10" s="89">
        <v>30687095</v>
      </c>
      <c r="V10" s="89">
        <v>514301650</v>
      </c>
      <c r="W10" s="89">
        <v>483490125</v>
      </c>
      <c r="X10" s="89">
        <v>0</v>
      </c>
      <c r="Y10" s="89">
        <v>0</v>
      </c>
      <c r="Z10" s="89">
        <v>0</v>
      </c>
      <c r="AA10" s="89">
        <v>0</v>
      </c>
      <c r="AB10" s="89">
        <v>0</v>
      </c>
      <c r="AC10" s="89">
        <v>0</v>
      </c>
      <c r="AD10" s="89">
        <v>0</v>
      </c>
      <c r="AE10" s="89">
        <v>0</v>
      </c>
      <c r="AF10" s="89">
        <v>0</v>
      </c>
      <c r="AG10" s="89">
        <v>0</v>
      </c>
      <c r="AH10" s="89">
        <v>0</v>
      </c>
      <c r="AI10" s="89">
        <v>0</v>
      </c>
      <c r="AJ10" s="89">
        <v>0</v>
      </c>
      <c r="AK10" s="89">
        <v>0</v>
      </c>
      <c r="AL10" s="89">
        <v>1949</v>
      </c>
      <c r="AM10" s="89">
        <v>7</v>
      </c>
      <c r="AN10" s="89">
        <v>1956</v>
      </c>
      <c r="AO10" s="89">
        <v>0</v>
      </c>
      <c r="AP10" s="89">
        <v>0</v>
      </c>
      <c r="AQ10" s="89">
        <v>0</v>
      </c>
      <c r="AR10" s="89">
        <v>0</v>
      </c>
      <c r="AS10" s="89">
        <v>0</v>
      </c>
      <c r="AT10" s="89">
        <v>349999</v>
      </c>
      <c r="AU10" s="89">
        <v>156602685</v>
      </c>
      <c r="AV10" s="89">
        <v>319382200</v>
      </c>
      <c r="AW10" s="89">
        <v>1443241</v>
      </c>
      <c r="AX10" s="89">
        <v>7114300</v>
      </c>
      <c r="AY10" s="89">
        <v>20424950</v>
      </c>
      <c r="AZ10" s="89">
        <v>38477500</v>
      </c>
      <c r="BA10" s="89">
        <v>103200</v>
      </c>
      <c r="BB10" s="89">
        <v>1072900</v>
      </c>
      <c r="BC10" s="89">
        <v>0</v>
      </c>
      <c r="BD10" s="89">
        <v>0</v>
      </c>
      <c r="BE10" s="89">
        <v>0</v>
      </c>
      <c r="BF10" s="89">
        <v>0</v>
      </c>
      <c r="BG10" s="89">
        <v>0</v>
      </c>
      <c r="BH10" s="89">
        <v>0</v>
      </c>
      <c r="BI10" s="89">
        <v>0</v>
      </c>
      <c r="BJ10" s="89">
        <v>0</v>
      </c>
      <c r="BK10" s="89">
        <v>0</v>
      </c>
      <c r="BL10" s="89">
        <v>0</v>
      </c>
      <c r="BM10" s="89">
        <v>0</v>
      </c>
      <c r="BN10" s="89">
        <v>0</v>
      </c>
      <c r="BO10" s="89">
        <v>0</v>
      </c>
      <c r="BP10" s="89">
        <v>0</v>
      </c>
      <c r="BQ10" s="89">
        <v>0</v>
      </c>
      <c r="BR10" s="89">
        <v>1575</v>
      </c>
      <c r="BS10" s="89">
        <v>1566015</v>
      </c>
      <c r="BT10" s="89">
        <v>3193865</v>
      </c>
      <c r="BU10" s="89">
        <v>14787</v>
      </c>
      <c r="BV10" s="89">
        <v>92191</v>
      </c>
      <c r="BW10" s="89">
        <v>204246</v>
      </c>
      <c r="BX10" s="89">
        <v>384780</v>
      </c>
      <c r="BY10" s="89">
        <v>1035</v>
      </c>
      <c r="BZ10" s="89">
        <v>13667</v>
      </c>
      <c r="CA10" s="89">
        <v>0</v>
      </c>
      <c r="CB10" s="89">
        <v>0</v>
      </c>
      <c r="CC10" s="89">
        <v>0</v>
      </c>
      <c r="CD10" s="89">
        <v>0</v>
      </c>
      <c r="CE10" s="89">
        <v>0</v>
      </c>
      <c r="CF10" s="89">
        <v>0</v>
      </c>
      <c r="CG10" s="89">
        <v>0</v>
      </c>
      <c r="CH10" s="89">
        <v>0</v>
      </c>
      <c r="CI10" s="89">
        <v>0</v>
      </c>
      <c r="CJ10" s="89">
        <v>0</v>
      </c>
      <c r="CK10" s="89">
        <v>0</v>
      </c>
      <c r="CL10" s="89">
        <v>0</v>
      </c>
      <c r="CM10" s="89">
        <v>0</v>
      </c>
      <c r="CN10" s="89">
        <v>0</v>
      </c>
      <c r="CO10" s="89">
        <v>0</v>
      </c>
      <c r="CP10" s="89">
        <v>0</v>
      </c>
      <c r="CQ10" s="89">
        <v>0</v>
      </c>
      <c r="CR10" s="89"/>
      <c r="CS10" s="89">
        <v>0</v>
      </c>
      <c r="CT10" s="97" t="s">
        <v>17</v>
      </c>
      <c r="CU10" s="97" t="s">
        <v>29</v>
      </c>
      <c r="CV10" s="97" t="s">
        <v>509</v>
      </c>
      <c r="CW10" s="97" t="s">
        <v>508</v>
      </c>
    </row>
    <row r="11" spans="1:101" ht="15" outlineLevel="2">
      <c r="A11" s="97">
        <v>2024</v>
      </c>
      <c r="B11" s="97" t="s">
        <v>261</v>
      </c>
      <c r="C11" s="97" t="s">
        <v>17</v>
      </c>
      <c r="D11" s="97" t="s">
        <v>268</v>
      </c>
      <c r="E11" s="89" t="s">
        <v>22</v>
      </c>
      <c r="F11" s="103">
        <v>23100431</v>
      </c>
      <c r="G11" s="103">
        <v>129352</v>
      </c>
      <c r="H11" s="103">
        <v>23229783</v>
      </c>
      <c r="I11" s="103">
        <v>1545503</v>
      </c>
      <c r="J11" s="103">
        <v>1075066</v>
      </c>
      <c r="K11" s="89">
        <v>5904972</v>
      </c>
      <c r="L11" s="89">
        <v>6254900</v>
      </c>
      <c r="M11" s="89">
        <v>1757200</v>
      </c>
      <c r="N11" s="89">
        <v>0</v>
      </c>
      <c r="O11" s="89">
        <v>0</v>
      </c>
      <c r="P11" s="89">
        <v>8012100</v>
      </c>
      <c r="Q11" s="89">
        <v>0</v>
      </c>
      <c r="R11" s="89">
        <v>0</v>
      </c>
      <c r="S11" s="89">
        <v>0</v>
      </c>
      <c r="T11" s="89">
        <v>448788</v>
      </c>
      <c r="U11" s="89">
        <v>112345096</v>
      </c>
      <c r="V11" s="89">
        <v>1432683150</v>
      </c>
      <c r="W11" s="89">
        <v>1319889266</v>
      </c>
      <c r="X11" s="89">
        <v>0</v>
      </c>
      <c r="Y11" s="89">
        <v>0</v>
      </c>
      <c r="Z11" s="89">
        <v>0</v>
      </c>
      <c r="AA11" s="89">
        <v>0</v>
      </c>
      <c r="AB11" s="89">
        <v>0</v>
      </c>
      <c r="AC11" s="89">
        <v>0</v>
      </c>
      <c r="AD11" s="89">
        <v>0</v>
      </c>
      <c r="AE11" s="89">
        <v>0</v>
      </c>
      <c r="AF11" s="89">
        <v>0</v>
      </c>
      <c r="AG11" s="89">
        <v>0</v>
      </c>
      <c r="AH11" s="89">
        <v>0</v>
      </c>
      <c r="AI11" s="89">
        <v>0</v>
      </c>
      <c r="AJ11" s="89">
        <v>0</v>
      </c>
      <c r="AK11" s="89">
        <v>0</v>
      </c>
      <c r="AL11" s="89">
        <v>7290</v>
      </c>
      <c r="AM11" s="89">
        <v>8</v>
      </c>
      <c r="AN11" s="89">
        <v>7298</v>
      </c>
      <c r="AO11" s="89">
        <v>0</v>
      </c>
      <c r="AP11" s="89">
        <v>0</v>
      </c>
      <c r="AQ11" s="89">
        <v>0</v>
      </c>
      <c r="AR11" s="89">
        <v>0</v>
      </c>
      <c r="AS11" s="89">
        <v>0</v>
      </c>
      <c r="AT11" s="89">
        <v>974997</v>
      </c>
      <c r="AU11" s="89">
        <v>491710462</v>
      </c>
      <c r="AV11" s="89">
        <v>824854600</v>
      </c>
      <c r="AW11" s="89">
        <v>491107</v>
      </c>
      <c r="AX11" s="89">
        <v>3778500</v>
      </c>
      <c r="AY11" s="89">
        <v>98547800</v>
      </c>
      <c r="AZ11" s="89">
        <v>160245400</v>
      </c>
      <c r="BA11" s="89">
        <v>145500</v>
      </c>
      <c r="BB11" s="89">
        <v>1370800</v>
      </c>
      <c r="BC11" s="89">
        <v>0</v>
      </c>
      <c r="BD11" s="89">
        <v>0</v>
      </c>
      <c r="BE11" s="89">
        <v>0</v>
      </c>
      <c r="BF11" s="89">
        <v>0</v>
      </c>
      <c r="BG11" s="89">
        <v>0</v>
      </c>
      <c r="BH11" s="89">
        <v>0</v>
      </c>
      <c r="BI11" s="89">
        <v>0</v>
      </c>
      <c r="BJ11" s="89">
        <v>0</v>
      </c>
      <c r="BK11" s="89">
        <v>0</v>
      </c>
      <c r="BL11" s="89">
        <v>0</v>
      </c>
      <c r="BM11" s="89">
        <v>0</v>
      </c>
      <c r="BN11" s="89">
        <v>0</v>
      </c>
      <c r="BO11" s="89">
        <v>0</v>
      </c>
      <c r="BP11" s="89">
        <v>0</v>
      </c>
      <c r="BQ11" s="89">
        <v>0</v>
      </c>
      <c r="BR11" s="89">
        <v>4388</v>
      </c>
      <c r="BS11" s="89">
        <v>4917095</v>
      </c>
      <c r="BT11" s="89">
        <v>8248599</v>
      </c>
      <c r="BU11" s="89">
        <v>4961</v>
      </c>
      <c r="BV11" s="89">
        <v>48410</v>
      </c>
      <c r="BW11" s="89">
        <v>985421</v>
      </c>
      <c r="BX11" s="89">
        <v>1602526</v>
      </c>
      <c r="BY11" s="89">
        <v>1454</v>
      </c>
      <c r="BZ11" s="89">
        <v>17501</v>
      </c>
      <c r="CA11" s="89">
        <v>0</v>
      </c>
      <c r="CB11" s="89">
        <v>0</v>
      </c>
      <c r="CC11" s="89">
        <v>0</v>
      </c>
      <c r="CD11" s="89">
        <v>0</v>
      </c>
      <c r="CE11" s="89">
        <v>0</v>
      </c>
      <c r="CF11" s="89">
        <v>0</v>
      </c>
      <c r="CG11" s="89">
        <v>0</v>
      </c>
      <c r="CH11" s="89">
        <v>0</v>
      </c>
      <c r="CI11" s="89">
        <v>0</v>
      </c>
      <c r="CJ11" s="89">
        <v>0</v>
      </c>
      <c r="CK11" s="89">
        <v>0</v>
      </c>
      <c r="CL11" s="89">
        <v>0</v>
      </c>
      <c r="CM11" s="89">
        <v>0</v>
      </c>
      <c r="CN11" s="89">
        <v>0</v>
      </c>
      <c r="CO11" s="89">
        <v>0</v>
      </c>
      <c r="CP11" s="89">
        <v>0</v>
      </c>
      <c r="CQ11" s="89">
        <v>0</v>
      </c>
      <c r="CR11" s="89"/>
      <c r="CS11" s="89">
        <v>0</v>
      </c>
      <c r="CT11" s="97" t="s">
        <v>17</v>
      </c>
      <c r="CU11" s="97" t="s">
        <v>24</v>
      </c>
      <c r="CV11" s="97" t="s">
        <v>507</v>
      </c>
      <c r="CW11" s="97" t="s">
        <v>508</v>
      </c>
    </row>
    <row r="12" spans="1:101" ht="15" outlineLevel="2">
      <c r="A12" s="97">
        <v>2024</v>
      </c>
      <c r="B12" s="97" t="s">
        <v>261</v>
      </c>
      <c r="C12" s="97" t="s">
        <v>17</v>
      </c>
      <c r="D12" s="97" t="s">
        <v>281</v>
      </c>
      <c r="E12" s="89" t="s">
        <v>23</v>
      </c>
      <c r="F12" s="103">
        <v>11411257</v>
      </c>
      <c r="G12" s="103">
        <v>158206</v>
      </c>
      <c r="H12" s="103">
        <v>11569463</v>
      </c>
      <c r="I12" s="103">
        <v>125536</v>
      </c>
      <c r="J12" s="103">
        <v>1288955</v>
      </c>
      <c r="K12" s="89">
        <v>506948</v>
      </c>
      <c r="L12" s="89">
        <v>5100000</v>
      </c>
      <c r="M12" s="89">
        <v>1650000</v>
      </c>
      <c r="N12" s="89">
        <v>0</v>
      </c>
      <c r="O12" s="89">
        <v>0</v>
      </c>
      <c r="P12" s="89">
        <v>6750000</v>
      </c>
      <c r="Q12" s="89">
        <v>0</v>
      </c>
      <c r="R12" s="89">
        <v>0</v>
      </c>
      <c r="S12" s="89">
        <v>391208</v>
      </c>
      <c r="T12" s="89">
        <v>81651</v>
      </c>
      <c r="U12" s="89">
        <v>10137003</v>
      </c>
      <c r="V12" s="89">
        <v>666058550</v>
      </c>
      <c r="W12" s="89">
        <v>655448688</v>
      </c>
      <c r="X12" s="89">
        <v>0</v>
      </c>
      <c r="Y12" s="89">
        <v>0</v>
      </c>
      <c r="Z12" s="89">
        <v>0</v>
      </c>
      <c r="AA12" s="89">
        <v>0</v>
      </c>
      <c r="AB12" s="89">
        <v>0</v>
      </c>
      <c r="AC12" s="89">
        <v>0</v>
      </c>
      <c r="AD12" s="89">
        <v>0</v>
      </c>
      <c r="AE12" s="89">
        <v>0</v>
      </c>
      <c r="AF12" s="89">
        <v>0</v>
      </c>
      <c r="AG12" s="89">
        <v>0</v>
      </c>
      <c r="AH12" s="89">
        <v>0</v>
      </c>
      <c r="AI12" s="89">
        <v>0</v>
      </c>
      <c r="AJ12" s="89">
        <v>0</v>
      </c>
      <c r="AK12" s="89">
        <v>0</v>
      </c>
      <c r="AL12" s="89">
        <v>2088</v>
      </c>
      <c r="AM12" s="89">
        <v>15</v>
      </c>
      <c r="AN12" s="89">
        <v>2103</v>
      </c>
      <c r="AO12" s="89">
        <v>0</v>
      </c>
      <c r="AP12" s="89">
        <v>2739498</v>
      </c>
      <c r="AQ12" s="89">
        <v>7452900</v>
      </c>
      <c r="AR12" s="89">
        <v>68994</v>
      </c>
      <c r="AS12" s="89">
        <v>1485500</v>
      </c>
      <c r="AT12" s="89">
        <v>350000</v>
      </c>
      <c r="AU12" s="89">
        <v>133144262</v>
      </c>
      <c r="AV12" s="89">
        <v>454907900</v>
      </c>
      <c r="AW12" s="89">
        <v>7740334</v>
      </c>
      <c r="AX12" s="89">
        <v>53842200</v>
      </c>
      <c r="AY12" s="89">
        <v>25151950</v>
      </c>
      <c r="AZ12" s="89">
        <v>60260800</v>
      </c>
      <c r="BA12" s="89">
        <v>815100</v>
      </c>
      <c r="BB12" s="89">
        <v>7154400</v>
      </c>
      <c r="BC12" s="89">
        <v>0</v>
      </c>
      <c r="BD12" s="89">
        <v>2612800</v>
      </c>
      <c r="BE12" s="89">
        <v>1137100</v>
      </c>
      <c r="BF12" s="89">
        <v>3951300</v>
      </c>
      <c r="BG12" s="89">
        <v>3047300</v>
      </c>
      <c r="BH12" s="89">
        <v>0</v>
      </c>
      <c r="BI12" s="89">
        <v>441900</v>
      </c>
      <c r="BJ12" s="89">
        <v>861500</v>
      </c>
      <c r="BK12" s="89">
        <v>846100</v>
      </c>
      <c r="BL12" s="89">
        <v>68800</v>
      </c>
      <c r="BM12" s="89">
        <v>0</v>
      </c>
      <c r="BN12" s="89">
        <v>27388</v>
      </c>
      <c r="BO12" s="89">
        <v>74537</v>
      </c>
      <c r="BP12" s="89">
        <v>699</v>
      </c>
      <c r="BQ12" s="89">
        <v>18732</v>
      </c>
      <c r="BR12" s="89">
        <v>1575</v>
      </c>
      <c r="BS12" s="89">
        <v>1331389</v>
      </c>
      <c r="BT12" s="89">
        <v>4549136</v>
      </c>
      <c r="BU12" s="89">
        <v>78521</v>
      </c>
      <c r="BV12" s="89">
        <v>691309</v>
      </c>
      <c r="BW12" s="89">
        <v>251372</v>
      </c>
      <c r="BX12" s="89">
        <v>602758</v>
      </c>
      <c r="BY12" s="89">
        <v>8349</v>
      </c>
      <c r="BZ12" s="89">
        <v>91275</v>
      </c>
      <c r="CA12" s="89">
        <v>0</v>
      </c>
      <c r="CB12" s="89">
        <v>13075</v>
      </c>
      <c r="CC12" s="89">
        <v>5687</v>
      </c>
      <c r="CD12" s="89">
        <v>19759</v>
      </c>
      <c r="CE12" s="89">
        <v>30473</v>
      </c>
      <c r="CF12" s="89">
        <v>0</v>
      </c>
      <c r="CG12" s="89">
        <v>2212</v>
      </c>
      <c r="CH12" s="89">
        <v>4309</v>
      </c>
      <c r="CI12" s="89">
        <v>4234</v>
      </c>
      <c r="CJ12" s="89">
        <v>688</v>
      </c>
      <c r="CK12" s="89">
        <v>0</v>
      </c>
      <c r="CL12" s="89">
        <v>0</v>
      </c>
      <c r="CM12" s="89">
        <v>0</v>
      </c>
      <c r="CN12" s="89">
        <v>0</v>
      </c>
      <c r="CO12" s="89">
        <v>0</v>
      </c>
      <c r="CP12" s="89">
        <v>0</v>
      </c>
      <c r="CQ12" s="89">
        <v>0</v>
      </c>
      <c r="CR12" s="89"/>
      <c r="CS12" s="89">
        <v>0</v>
      </c>
      <c r="CT12" s="97" t="s">
        <v>17</v>
      </c>
      <c r="CU12" s="97" t="s">
        <v>34</v>
      </c>
      <c r="CV12" s="97" t="s">
        <v>510</v>
      </c>
      <c r="CW12" s="97" t="s">
        <v>508</v>
      </c>
    </row>
    <row r="13" spans="1:101" ht="15" outlineLevel="2">
      <c r="A13" s="97">
        <v>2024</v>
      </c>
      <c r="B13" s="97" t="s">
        <v>261</v>
      </c>
      <c r="C13" s="97" t="s">
        <v>17</v>
      </c>
      <c r="D13" s="97" t="s">
        <v>273</v>
      </c>
      <c r="E13" s="89" t="s">
        <v>24</v>
      </c>
      <c r="F13" s="103">
        <v>94275685</v>
      </c>
      <c r="G13" s="103">
        <v>556021</v>
      </c>
      <c r="H13" s="103">
        <v>94831706</v>
      </c>
      <c r="I13" s="103">
        <v>1274218</v>
      </c>
      <c r="J13" s="103">
        <v>9941176</v>
      </c>
      <c r="K13" s="89">
        <v>14748652</v>
      </c>
      <c r="L13" s="89">
        <v>42701550</v>
      </c>
      <c r="M13" s="89">
        <v>14700000</v>
      </c>
      <c r="N13" s="89">
        <v>0</v>
      </c>
      <c r="O13" s="89">
        <v>0</v>
      </c>
      <c r="P13" s="89">
        <v>57401550</v>
      </c>
      <c r="Q13" s="89">
        <v>0</v>
      </c>
      <c r="R13" s="89">
        <v>0</v>
      </c>
      <c r="S13" s="89">
        <v>27166</v>
      </c>
      <c r="T13" s="89">
        <v>2432717</v>
      </c>
      <c r="U13" s="89">
        <v>331025314</v>
      </c>
      <c r="V13" s="89">
        <v>5477543050</v>
      </c>
      <c r="W13" s="89">
        <v>5144057853</v>
      </c>
      <c r="X13" s="89">
        <v>0</v>
      </c>
      <c r="Y13" s="89">
        <v>0</v>
      </c>
      <c r="Z13" s="89">
        <v>0</v>
      </c>
      <c r="AA13" s="89">
        <v>0</v>
      </c>
      <c r="AB13" s="89">
        <v>0</v>
      </c>
      <c r="AC13" s="89">
        <v>0</v>
      </c>
      <c r="AD13" s="89">
        <v>0</v>
      </c>
      <c r="AE13" s="89">
        <v>0</v>
      </c>
      <c r="AF13" s="89">
        <v>0</v>
      </c>
      <c r="AG13" s="89">
        <v>0</v>
      </c>
      <c r="AH13" s="89">
        <v>0</v>
      </c>
      <c r="AI13" s="89">
        <v>0</v>
      </c>
      <c r="AJ13" s="89">
        <v>0</v>
      </c>
      <c r="AK13" s="89">
        <v>0</v>
      </c>
      <c r="AL13" s="89">
        <v>21770</v>
      </c>
      <c r="AM13" s="89">
        <v>31</v>
      </c>
      <c r="AN13" s="89">
        <v>21801</v>
      </c>
      <c r="AO13" s="89">
        <v>0</v>
      </c>
      <c r="AP13" s="89">
        <v>189934</v>
      </c>
      <c r="AQ13" s="89">
        <v>515500</v>
      </c>
      <c r="AR13" s="89">
        <v>0</v>
      </c>
      <c r="AS13" s="89">
        <v>0</v>
      </c>
      <c r="AT13" s="89">
        <v>6049986</v>
      </c>
      <c r="AU13" s="89">
        <v>1685284600</v>
      </c>
      <c r="AV13" s="89">
        <v>3422853800</v>
      </c>
      <c r="AW13" s="89">
        <v>6351833</v>
      </c>
      <c r="AX13" s="89">
        <v>45813700</v>
      </c>
      <c r="AY13" s="89">
        <v>232788900</v>
      </c>
      <c r="AZ13" s="89">
        <v>435231100</v>
      </c>
      <c r="BA13" s="89">
        <v>652600</v>
      </c>
      <c r="BB13" s="89">
        <v>9537900</v>
      </c>
      <c r="BC13" s="89">
        <v>0</v>
      </c>
      <c r="BD13" s="89">
        <v>230000</v>
      </c>
      <c r="BE13" s="89">
        <v>240400</v>
      </c>
      <c r="BF13" s="89">
        <v>238800</v>
      </c>
      <c r="BG13" s="89">
        <v>0</v>
      </c>
      <c r="BH13" s="89">
        <v>0</v>
      </c>
      <c r="BI13" s="89">
        <v>0</v>
      </c>
      <c r="BJ13" s="89">
        <v>0</v>
      </c>
      <c r="BK13" s="89">
        <v>40500</v>
      </c>
      <c r="BL13" s="89">
        <v>0</v>
      </c>
      <c r="BM13" s="89">
        <v>0</v>
      </c>
      <c r="BN13" s="89">
        <v>1900</v>
      </c>
      <c r="BO13" s="89">
        <v>5155</v>
      </c>
      <c r="BP13" s="89">
        <v>0</v>
      </c>
      <c r="BQ13" s="89">
        <v>0</v>
      </c>
      <c r="BR13" s="89">
        <v>27225</v>
      </c>
      <c r="BS13" s="89">
        <v>16852803</v>
      </c>
      <c r="BT13" s="89">
        <v>34228658</v>
      </c>
      <c r="BU13" s="89">
        <v>65011</v>
      </c>
      <c r="BV13" s="89">
        <v>587105</v>
      </c>
      <c r="BW13" s="89">
        <v>2327843</v>
      </c>
      <c r="BX13" s="89">
        <v>4352373</v>
      </c>
      <c r="BY13" s="89">
        <v>6685</v>
      </c>
      <c r="BZ13" s="89">
        <v>120703</v>
      </c>
      <c r="CA13" s="89">
        <v>0</v>
      </c>
      <c r="CB13" s="89">
        <v>1150</v>
      </c>
      <c r="CC13" s="89">
        <v>1203</v>
      </c>
      <c r="CD13" s="89">
        <v>1194</v>
      </c>
      <c r="CE13" s="89">
        <v>0</v>
      </c>
      <c r="CF13" s="89">
        <v>0</v>
      </c>
      <c r="CG13" s="89">
        <v>0</v>
      </c>
      <c r="CH13" s="89">
        <v>0</v>
      </c>
      <c r="CI13" s="89">
        <v>203</v>
      </c>
      <c r="CJ13" s="89">
        <v>0</v>
      </c>
      <c r="CK13" s="89">
        <v>0</v>
      </c>
      <c r="CL13" s="89">
        <v>0</v>
      </c>
      <c r="CM13" s="89">
        <v>0</v>
      </c>
      <c r="CN13" s="89">
        <v>0</v>
      </c>
      <c r="CO13" s="89">
        <v>0</v>
      </c>
      <c r="CP13" s="89">
        <v>0</v>
      </c>
      <c r="CQ13" s="89">
        <v>0</v>
      </c>
      <c r="CR13" s="89"/>
      <c r="CS13" s="89">
        <v>0</v>
      </c>
      <c r="CT13" s="97" t="s">
        <v>17</v>
      </c>
      <c r="CU13" s="97" t="s">
        <v>30</v>
      </c>
      <c r="CV13" s="97" t="s">
        <v>258</v>
      </c>
      <c r="CW13" s="97" t="s">
        <v>508</v>
      </c>
    </row>
    <row r="14" spans="1:101" ht="15" outlineLevel="2">
      <c r="A14" s="97">
        <v>2024</v>
      </c>
      <c r="B14" s="97" t="s">
        <v>261</v>
      </c>
      <c r="C14" s="97" t="s">
        <v>17</v>
      </c>
      <c r="D14" s="97" t="s">
        <v>276</v>
      </c>
      <c r="E14" s="89" t="s">
        <v>25</v>
      </c>
      <c r="F14" s="103">
        <v>19030274</v>
      </c>
      <c r="G14" s="103">
        <v>230338</v>
      </c>
      <c r="H14" s="103">
        <v>19260612</v>
      </c>
      <c r="I14" s="103">
        <v>651191</v>
      </c>
      <c r="J14" s="103">
        <v>763491</v>
      </c>
      <c r="K14" s="89">
        <v>2292394</v>
      </c>
      <c r="L14" s="89">
        <v>14833800</v>
      </c>
      <c r="M14" s="89">
        <v>3750000</v>
      </c>
      <c r="N14" s="89">
        <v>0</v>
      </c>
      <c r="O14" s="89">
        <v>0</v>
      </c>
      <c r="P14" s="89">
        <v>18583800</v>
      </c>
      <c r="Q14" s="89">
        <v>0</v>
      </c>
      <c r="R14" s="89">
        <v>0</v>
      </c>
      <c r="S14" s="89">
        <v>509887</v>
      </c>
      <c r="T14" s="89">
        <v>320195</v>
      </c>
      <c r="U14" s="89">
        <v>46394835</v>
      </c>
      <c r="V14" s="89">
        <v>1448465700</v>
      </c>
      <c r="W14" s="89">
        <v>1401240783</v>
      </c>
      <c r="X14" s="89">
        <v>0</v>
      </c>
      <c r="Y14" s="89">
        <v>0</v>
      </c>
      <c r="Z14" s="89">
        <v>0</v>
      </c>
      <c r="AA14" s="89">
        <v>0</v>
      </c>
      <c r="AB14" s="89">
        <v>0</v>
      </c>
      <c r="AC14" s="89">
        <v>0</v>
      </c>
      <c r="AD14" s="89">
        <v>0</v>
      </c>
      <c r="AE14" s="89">
        <v>0</v>
      </c>
      <c r="AF14" s="89">
        <v>0</v>
      </c>
      <c r="AG14" s="89">
        <v>0</v>
      </c>
      <c r="AH14" s="89">
        <v>0</v>
      </c>
      <c r="AI14" s="89">
        <v>0</v>
      </c>
      <c r="AJ14" s="89">
        <v>0</v>
      </c>
      <c r="AK14" s="89">
        <v>0</v>
      </c>
      <c r="AL14" s="89">
        <v>5152</v>
      </c>
      <c r="AM14" s="89">
        <v>9</v>
      </c>
      <c r="AN14" s="89">
        <v>5161</v>
      </c>
      <c r="AO14" s="89">
        <v>0</v>
      </c>
      <c r="AP14" s="89">
        <v>3994413</v>
      </c>
      <c r="AQ14" s="89">
        <v>11507800</v>
      </c>
      <c r="AR14" s="89">
        <v>86000</v>
      </c>
      <c r="AS14" s="89">
        <v>466500</v>
      </c>
      <c r="AT14" s="89">
        <v>999996</v>
      </c>
      <c r="AU14" s="89">
        <v>356623150</v>
      </c>
      <c r="AV14" s="89">
        <v>998979500</v>
      </c>
      <c r="AW14" s="89">
        <v>6685824</v>
      </c>
      <c r="AX14" s="89">
        <v>33386200</v>
      </c>
      <c r="AY14" s="89">
        <v>33259500</v>
      </c>
      <c r="AZ14" s="89">
        <v>87292400</v>
      </c>
      <c r="BA14" s="89">
        <v>822000</v>
      </c>
      <c r="BB14" s="89">
        <v>5830200</v>
      </c>
      <c r="BC14" s="89">
        <v>0</v>
      </c>
      <c r="BD14" s="89">
        <v>3718600</v>
      </c>
      <c r="BE14" s="89">
        <v>2950900</v>
      </c>
      <c r="BF14" s="89">
        <v>6925900</v>
      </c>
      <c r="BG14" s="89">
        <v>0</v>
      </c>
      <c r="BH14" s="89">
        <v>0</v>
      </c>
      <c r="BI14" s="89">
        <v>657700</v>
      </c>
      <c r="BJ14" s="89">
        <v>792900</v>
      </c>
      <c r="BK14" s="89">
        <v>1085100</v>
      </c>
      <c r="BL14" s="89">
        <v>7000</v>
      </c>
      <c r="BM14" s="89">
        <v>0</v>
      </c>
      <c r="BN14" s="89">
        <v>39940</v>
      </c>
      <c r="BO14" s="89">
        <v>115081</v>
      </c>
      <c r="BP14" s="89">
        <v>880</v>
      </c>
      <c r="BQ14" s="89">
        <v>6025</v>
      </c>
      <c r="BR14" s="89">
        <v>4500</v>
      </c>
      <c r="BS14" s="89">
        <v>3566092</v>
      </c>
      <c r="BT14" s="89">
        <v>9989961</v>
      </c>
      <c r="BU14" s="89">
        <v>68366</v>
      </c>
      <c r="BV14" s="89">
        <v>432567</v>
      </c>
      <c r="BW14" s="89">
        <v>332549</v>
      </c>
      <c r="BX14" s="89">
        <v>872973</v>
      </c>
      <c r="BY14" s="89">
        <v>8392</v>
      </c>
      <c r="BZ14" s="89">
        <v>74768</v>
      </c>
      <c r="CA14" s="89">
        <v>0</v>
      </c>
      <c r="CB14" s="89">
        <v>18603</v>
      </c>
      <c r="CC14" s="89">
        <v>14760</v>
      </c>
      <c r="CD14" s="89">
        <v>34648</v>
      </c>
      <c r="CE14" s="89">
        <v>0</v>
      </c>
      <c r="CF14" s="89">
        <v>0</v>
      </c>
      <c r="CG14" s="89">
        <v>3292</v>
      </c>
      <c r="CH14" s="89">
        <v>3966</v>
      </c>
      <c r="CI14" s="89">
        <v>5427</v>
      </c>
      <c r="CJ14" s="89">
        <v>70</v>
      </c>
      <c r="CK14" s="89">
        <v>0</v>
      </c>
      <c r="CL14" s="89">
        <v>0</v>
      </c>
      <c r="CM14" s="89">
        <v>0</v>
      </c>
      <c r="CN14" s="89">
        <v>0</v>
      </c>
      <c r="CO14" s="89">
        <v>0</v>
      </c>
      <c r="CP14" s="89">
        <v>0</v>
      </c>
      <c r="CQ14" s="89">
        <v>0</v>
      </c>
      <c r="CR14" s="89"/>
      <c r="CS14" s="89">
        <v>0</v>
      </c>
      <c r="CT14" s="97" t="s">
        <v>17</v>
      </c>
      <c r="CU14" s="97" t="s">
        <v>28</v>
      </c>
      <c r="CV14" s="97" t="s">
        <v>22</v>
      </c>
      <c r="CW14" s="97" t="s">
        <v>508</v>
      </c>
    </row>
    <row r="15" spans="1:101" ht="15" outlineLevel="2">
      <c r="A15" s="97">
        <v>2024</v>
      </c>
      <c r="B15" s="97" t="s">
        <v>261</v>
      </c>
      <c r="C15" s="97" t="s">
        <v>17</v>
      </c>
      <c r="D15" s="97" t="s">
        <v>271</v>
      </c>
      <c r="E15" s="89" t="s">
        <v>26</v>
      </c>
      <c r="F15" s="103">
        <v>59168212</v>
      </c>
      <c r="G15" s="103">
        <v>458370</v>
      </c>
      <c r="H15" s="103">
        <v>59626582</v>
      </c>
      <c r="I15" s="103">
        <v>8191226</v>
      </c>
      <c r="J15" s="103">
        <v>9851300</v>
      </c>
      <c r="K15" s="89">
        <v>6750009</v>
      </c>
      <c r="L15" s="89">
        <v>14858200</v>
      </c>
      <c r="M15" s="89">
        <v>3300000</v>
      </c>
      <c r="N15" s="89">
        <v>0</v>
      </c>
      <c r="O15" s="89">
        <v>0</v>
      </c>
      <c r="P15" s="89">
        <v>18158200</v>
      </c>
      <c r="Q15" s="89">
        <v>0</v>
      </c>
      <c r="R15" s="89">
        <v>0</v>
      </c>
      <c r="S15" s="89">
        <v>0</v>
      </c>
      <c r="T15" s="89">
        <v>610872</v>
      </c>
      <c r="U15" s="89">
        <v>128404404</v>
      </c>
      <c r="V15" s="89">
        <v>2022101550</v>
      </c>
      <c r="W15" s="89">
        <v>1893086274</v>
      </c>
      <c r="X15" s="89">
        <v>0</v>
      </c>
      <c r="Y15" s="89">
        <v>0</v>
      </c>
      <c r="Z15" s="89">
        <v>0</v>
      </c>
      <c r="AA15" s="89">
        <v>0</v>
      </c>
      <c r="AB15" s="89">
        <v>0</v>
      </c>
      <c r="AC15" s="89">
        <v>0</v>
      </c>
      <c r="AD15" s="89">
        <v>7265900</v>
      </c>
      <c r="AE15" s="89">
        <v>0</v>
      </c>
      <c r="AF15" s="89">
        <v>0</v>
      </c>
      <c r="AG15" s="89">
        <v>0</v>
      </c>
      <c r="AH15" s="89">
        <v>7265900</v>
      </c>
      <c r="AI15" s="89">
        <v>143820</v>
      </c>
      <c r="AJ15" s="89">
        <v>300</v>
      </c>
      <c r="AK15" s="89">
        <v>300</v>
      </c>
      <c r="AL15" s="89">
        <v>9437</v>
      </c>
      <c r="AM15" s="89">
        <v>31</v>
      </c>
      <c r="AN15" s="89">
        <v>9468</v>
      </c>
      <c r="AO15" s="89">
        <v>0</v>
      </c>
      <c r="AP15" s="89">
        <v>0</v>
      </c>
      <c r="AQ15" s="89">
        <v>0</v>
      </c>
      <c r="AR15" s="89">
        <v>0</v>
      </c>
      <c r="AS15" s="89">
        <v>0</v>
      </c>
      <c r="AT15" s="89">
        <v>1499998</v>
      </c>
      <c r="AU15" s="89">
        <v>633408718</v>
      </c>
      <c r="AV15" s="89">
        <v>1255884700</v>
      </c>
      <c r="AW15" s="89">
        <v>1446458</v>
      </c>
      <c r="AX15" s="89">
        <v>5989200</v>
      </c>
      <c r="AY15" s="89">
        <v>96689250</v>
      </c>
      <c r="AZ15" s="89">
        <v>170631900</v>
      </c>
      <c r="BA15" s="89">
        <v>234100</v>
      </c>
      <c r="BB15" s="89">
        <v>1012800</v>
      </c>
      <c r="BC15" s="89">
        <v>0</v>
      </c>
      <c r="BD15" s="89">
        <v>0</v>
      </c>
      <c r="BE15" s="89">
        <v>0</v>
      </c>
      <c r="BF15" s="89">
        <v>0</v>
      </c>
      <c r="BG15" s="89">
        <v>0</v>
      </c>
      <c r="BH15" s="89">
        <v>0</v>
      </c>
      <c r="BI15" s="89">
        <v>0</v>
      </c>
      <c r="BJ15" s="89">
        <v>0</v>
      </c>
      <c r="BK15" s="89">
        <v>0</v>
      </c>
      <c r="BL15" s="89">
        <v>0</v>
      </c>
      <c r="BM15" s="89">
        <v>0</v>
      </c>
      <c r="BN15" s="89">
        <v>0</v>
      </c>
      <c r="BO15" s="89">
        <v>0</v>
      </c>
      <c r="BP15" s="89">
        <v>0</v>
      </c>
      <c r="BQ15" s="89">
        <v>0</v>
      </c>
      <c r="BR15" s="89">
        <v>6750</v>
      </c>
      <c r="BS15" s="89">
        <v>6334063</v>
      </c>
      <c r="BT15" s="89">
        <v>12558882</v>
      </c>
      <c r="BU15" s="89">
        <v>14905</v>
      </c>
      <c r="BV15" s="89">
        <v>78047</v>
      </c>
      <c r="BW15" s="89">
        <v>966878</v>
      </c>
      <c r="BX15" s="89">
        <v>1706341</v>
      </c>
      <c r="BY15" s="89">
        <v>2397</v>
      </c>
      <c r="BZ15" s="89">
        <v>13190</v>
      </c>
      <c r="CA15" s="89">
        <v>0</v>
      </c>
      <c r="CB15" s="89">
        <v>0</v>
      </c>
      <c r="CC15" s="89">
        <v>0</v>
      </c>
      <c r="CD15" s="89">
        <v>0</v>
      </c>
      <c r="CE15" s="89">
        <v>0</v>
      </c>
      <c r="CF15" s="89">
        <v>0</v>
      </c>
      <c r="CG15" s="89">
        <v>0</v>
      </c>
      <c r="CH15" s="89">
        <v>0</v>
      </c>
      <c r="CI15" s="89">
        <v>0</v>
      </c>
      <c r="CJ15" s="89">
        <v>0</v>
      </c>
      <c r="CK15" s="89">
        <v>0</v>
      </c>
      <c r="CL15" s="89">
        <v>0</v>
      </c>
      <c r="CM15" s="89">
        <v>0</v>
      </c>
      <c r="CN15" s="89">
        <v>0</v>
      </c>
      <c r="CO15" s="89">
        <v>0</v>
      </c>
      <c r="CP15" s="89">
        <v>0</v>
      </c>
      <c r="CQ15" s="89">
        <v>0</v>
      </c>
      <c r="CR15" s="89"/>
      <c r="CS15" s="89">
        <v>0</v>
      </c>
      <c r="CT15" s="97" t="s">
        <v>17</v>
      </c>
      <c r="CU15" s="97" t="s">
        <v>27</v>
      </c>
      <c r="CV15" s="97" t="s">
        <v>171</v>
      </c>
      <c r="CW15" s="97" t="s">
        <v>508</v>
      </c>
    </row>
    <row r="16" spans="1:101" ht="15" outlineLevel="2">
      <c r="A16" s="97">
        <v>2024</v>
      </c>
      <c r="B16" s="97" t="s">
        <v>261</v>
      </c>
      <c r="C16" s="97" t="s">
        <v>17</v>
      </c>
      <c r="D16" s="97" t="s">
        <v>279</v>
      </c>
      <c r="E16" s="89" t="s">
        <v>27</v>
      </c>
      <c r="F16" s="103">
        <v>34014033</v>
      </c>
      <c r="G16" s="103">
        <v>405515</v>
      </c>
      <c r="H16" s="103">
        <v>34419548</v>
      </c>
      <c r="I16" s="103">
        <v>0</v>
      </c>
      <c r="J16" s="103">
        <v>2105305</v>
      </c>
      <c r="K16" s="89">
        <v>2581368</v>
      </c>
      <c r="L16" s="89">
        <v>16805600</v>
      </c>
      <c r="M16" s="89">
        <v>6450000</v>
      </c>
      <c r="N16" s="89">
        <v>0</v>
      </c>
      <c r="O16" s="89">
        <v>0</v>
      </c>
      <c r="P16" s="89">
        <v>23255600</v>
      </c>
      <c r="Q16" s="89">
        <v>0</v>
      </c>
      <c r="R16" s="89">
        <v>0</v>
      </c>
      <c r="S16" s="89">
        <v>325585</v>
      </c>
      <c r="T16" s="89">
        <v>159254</v>
      </c>
      <c r="U16" s="89">
        <v>35613924</v>
      </c>
      <c r="V16" s="89">
        <v>2421895400</v>
      </c>
      <c r="W16" s="89">
        <v>2385796637</v>
      </c>
      <c r="X16" s="89">
        <v>0</v>
      </c>
      <c r="Y16" s="89">
        <v>0</v>
      </c>
      <c r="Z16" s="89">
        <v>0</v>
      </c>
      <c r="AA16" s="89">
        <v>0</v>
      </c>
      <c r="AB16" s="89">
        <v>0</v>
      </c>
      <c r="AC16" s="89">
        <v>0</v>
      </c>
      <c r="AD16" s="89">
        <v>0</v>
      </c>
      <c r="AE16" s="89">
        <v>0</v>
      </c>
      <c r="AF16" s="89">
        <v>0</v>
      </c>
      <c r="AG16" s="89">
        <v>0</v>
      </c>
      <c r="AH16" s="89">
        <v>0</v>
      </c>
      <c r="AI16" s="89">
        <v>0</v>
      </c>
      <c r="AJ16" s="89">
        <v>0</v>
      </c>
      <c r="AK16" s="89">
        <v>0</v>
      </c>
      <c r="AL16" s="89">
        <v>6589</v>
      </c>
      <c r="AM16" s="89">
        <v>24</v>
      </c>
      <c r="AN16" s="89">
        <v>6613</v>
      </c>
      <c r="AO16" s="89">
        <v>0</v>
      </c>
      <c r="AP16" s="89">
        <v>2470015</v>
      </c>
      <c r="AQ16" s="89">
        <v>6982900</v>
      </c>
      <c r="AR16" s="89">
        <v>51600</v>
      </c>
      <c r="AS16" s="89">
        <v>73700</v>
      </c>
      <c r="AT16" s="89">
        <v>849998</v>
      </c>
      <c r="AU16" s="89">
        <v>479370625</v>
      </c>
      <c r="AV16" s="89">
        <v>1646872500</v>
      </c>
      <c r="AW16" s="89">
        <v>32182399</v>
      </c>
      <c r="AX16" s="89">
        <v>237999300</v>
      </c>
      <c r="AY16" s="89">
        <v>46833100</v>
      </c>
      <c r="AZ16" s="89">
        <v>154406800</v>
      </c>
      <c r="BA16" s="89">
        <v>3320300</v>
      </c>
      <c r="BB16" s="89">
        <v>42544300</v>
      </c>
      <c r="BC16" s="89">
        <v>0</v>
      </c>
      <c r="BD16" s="89">
        <v>2443000</v>
      </c>
      <c r="BE16" s="89">
        <v>1947800</v>
      </c>
      <c r="BF16" s="89">
        <v>8376900</v>
      </c>
      <c r="BG16" s="89">
        <v>0</v>
      </c>
      <c r="BH16" s="89">
        <v>0</v>
      </c>
      <c r="BI16" s="89">
        <v>285300</v>
      </c>
      <c r="BJ16" s="89">
        <v>230700</v>
      </c>
      <c r="BK16" s="89">
        <v>991800</v>
      </c>
      <c r="BL16" s="89">
        <v>0</v>
      </c>
      <c r="BM16" s="89">
        <v>0</v>
      </c>
      <c r="BN16" s="89">
        <v>24694</v>
      </c>
      <c r="BO16" s="89">
        <v>69834</v>
      </c>
      <c r="BP16" s="89">
        <v>569</v>
      </c>
      <c r="BQ16" s="89">
        <v>998</v>
      </c>
      <c r="BR16" s="89">
        <v>3825</v>
      </c>
      <c r="BS16" s="89">
        <v>4793588</v>
      </c>
      <c r="BT16" s="89">
        <v>16468857</v>
      </c>
      <c r="BU16" s="89">
        <v>326607</v>
      </c>
      <c r="BV16" s="89">
        <v>3050895</v>
      </c>
      <c r="BW16" s="89">
        <v>468297</v>
      </c>
      <c r="BX16" s="89">
        <v>1544105</v>
      </c>
      <c r="BY16" s="89">
        <v>33398</v>
      </c>
      <c r="BZ16" s="89">
        <v>539934</v>
      </c>
      <c r="CA16" s="89">
        <v>0</v>
      </c>
      <c r="CB16" s="89">
        <v>12220</v>
      </c>
      <c r="CC16" s="89">
        <v>9743</v>
      </c>
      <c r="CD16" s="89">
        <v>41896</v>
      </c>
      <c r="CE16" s="89">
        <v>0</v>
      </c>
      <c r="CF16" s="89">
        <v>0</v>
      </c>
      <c r="CG16" s="89">
        <v>1429</v>
      </c>
      <c r="CH16" s="89">
        <v>1155</v>
      </c>
      <c r="CI16" s="89">
        <v>4964</v>
      </c>
      <c r="CJ16" s="89">
        <v>0</v>
      </c>
      <c r="CK16" s="89">
        <v>0</v>
      </c>
      <c r="CL16" s="89">
        <v>0</v>
      </c>
      <c r="CM16" s="89">
        <v>0</v>
      </c>
      <c r="CN16" s="89">
        <v>0</v>
      </c>
      <c r="CO16" s="89">
        <v>0</v>
      </c>
      <c r="CP16" s="89">
        <v>0</v>
      </c>
      <c r="CQ16" s="89">
        <v>0</v>
      </c>
      <c r="CR16" s="89"/>
      <c r="CS16" s="89">
        <v>0</v>
      </c>
      <c r="CT16" s="97" t="s">
        <v>17</v>
      </c>
      <c r="CU16" s="97" t="s">
        <v>250</v>
      </c>
      <c r="CV16" s="97" t="s">
        <v>507</v>
      </c>
      <c r="CW16" s="97" t="s">
        <v>508</v>
      </c>
    </row>
    <row r="17" spans="1:101" ht="15" outlineLevel="2">
      <c r="A17" s="97">
        <v>2024</v>
      </c>
      <c r="B17" s="97" t="s">
        <v>261</v>
      </c>
      <c r="C17" s="97" t="s">
        <v>17</v>
      </c>
      <c r="D17" s="97" t="s">
        <v>277</v>
      </c>
      <c r="E17" s="89" t="s">
        <v>28</v>
      </c>
      <c r="F17" s="103">
        <v>794908</v>
      </c>
      <c r="G17" s="103">
        <v>1310</v>
      </c>
      <c r="H17" s="103">
        <v>796218</v>
      </c>
      <c r="I17" s="103">
        <v>0</v>
      </c>
      <c r="J17" s="103">
        <v>192078</v>
      </c>
      <c r="K17" s="89">
        <v>680229</v>
      </c>
      <c r="L17" s="89">
        <v>0</v>
      </c>
      <c r="M17" s="89">
        <v>150000</v>
      </c>
      <c r="N17" s="89">
        <v>0</v>
      </c>
      <c r="O17" s="89">
        <v>0</v>
      </c>
      <c r="P17" s="89">
        <v>150000</v>
      </c>
      <c r="Q17" s="89">
        <v>0</v>
      </c>
      <c r="R17" s="89">
        <v>0</v>
      </c>
      <c r="S17" s="89">
        <v>0</v>
      </c>
      <c r="T17" s="89">
        <v>36362</v>
      </c>
      <c r="U17" s="89">
        <v>422164</v>
      </c>
      <c r="V17" s="89">
        <v>2663600</v>
      </c>
      <c r="W17" s="89">
        <v>2205074</v>
      </c>
      <c r="X17" s="89">
        <v>0</v>
      </c>
      <c r="Y17" s="89">
        <v>0</v>
      </c>
      <c r="Z17" s="89">
        <v>0</v>
      </c>
      <c r="AA17" s="89">
        <v>0</v>
      </c>
      <c r="AB17" s="89">
        <v>0</v>
      </c>
      <c r="AC17" s="89">
        <v>0</v>
      </c>
      <c r="AD17" s="89">
        <v>0</v>
      </c>
      <c r="AE17" s="89">
        <v>0</v>
      </c>
      <c r="AF17" s="89">
        <v>0</v>
      </c>
      <c r="AG17" s="89">
        <v>0</v>
      </c>
      <c r="AH17" s="89">
        <v>0</v>
      </c>
      <c r="AI17" s="89">
        <v>0</v>
      </c>
      <c r="AJ17" s="89">
        <v>0</v>
      </c>
      <c r="AK17" s="89">
        <v>0</v>
      </c>
      <c r="AL17" s="89">
        <v>85</v>
      </c>
      <c r="AM17" s="89">
        <v>2</v>
      </c>
      <c r="AN17" s="89">
        <v>87</v>
      </c>
      <c r="AO17" s="89">
        <v>0</v>
      </c>
      <c r="AP17" s="89">
        <v>0</v>
      </c>
      <c r="AQ17" s="89">
        <v>0</v>
      </c>
      <c r="AR17" s="89">
        <v>0</v>
      </c>
      <c r="AS17" s="89">
        <v>0</v>
      </c>
      <c r="AT17" s="89">
        <v>50000</v>
      </c>
      <c r="AU17" s="89">
        <v>1342874</v>
      </c>
      <c r="AV17" s="89">
        <v>870700</v>
      </c>
      <c r="AW17" s="89">
        <v>0</v>
      </c>
      <c r="AX17" s="89">
        <v>0</v>
      </c>
      <c r="AY17" s="89">
        <v>1273600</v>
      </c>
      <c r="AZ17" s="89">
        <v>233900</v>
      </c>
      <c r="BA17" s="89">
        <v>0</v>
      </c>
      <c r="BB17" s="89">
        <v>0</v>
      </c>
      <c r="BC17" s="89">
        <v>0</v>
      </c>
      <c r="BD17" s="89">
        <v>0</v>
      </c>
      <c r="BE17" s="89">
        <v>0</v>
      </c>
      <c r="BF17" s="89">
        <v>0</v>
      </c>
      <c r="BG17" s="89">
        <v>0</v>
      </c>
      <c r="BH17" s="89">
        <v>0</v>
      </c>
      <c r="BI17" s="89">
        <v>0</v>
      </c>
      <c r="BJ17" s="89">
        <v>0</v>
      </c>
      <c r="BK17" s="89">
        <v>0</v>
      </c>
      <c r="BL17" s="89">
        <v>0</v>
      </c>
      <c r="BM17" s="89">
        <v>0</v>
      </c>
      <c r="BN17" s="89">
        <v>0</v>
      </c>
      <c r="BO17" s="89">
        <v>0</v>
      </c>
      <c r="BP17" s="89">
        <v>0</v>
      </c>
      <c r="BQ17" s="89">
        <v>0</v>
      </c>
      <c r="BR17" s="89">
        <v>225</v>
      </c>
      <c r="BS17" s="89">
        <v>13430</v>
      </c>
      <c r="BT17" s="89">
        <v>8708</v>
      </c>
      <c r="BU17" s="89">
        <v>0</v>
      </c>
      <c r="BV17" s="89">
        <v>0</v>
      </c>
      <c r="BW17" s="89">
        <v>12736</v>
      </c>
      <c r="BX17" s="89">
        <v>2339</v>
      </c>
      <c r="BY17" s="89">
        <v>0</v>
      </c>
      <c r="BZ17" s="89">
        <v>0</v>
      </c>
      <c r="CA17" s="89">
        <v>0</v>
      </c>
      <c r="CB17" s="89">
        <v>0</v>
      </c>
      <c r="CC17" s="89">
        <v>0</v>
      </c>
      <c r="CD17" s="89">
        <v>0</v>
      </c>
      <c r="CE17" s="89">
        <v>0</v>
      </c>
      <c r="CF17" s="89">
        <v>0</v>
      </c>
      <c r="CG17" s="89">
        <v>0</v>
      </c>
      <c r="CH17" s="89">
        <v>0</v>
      </c>
      <c r="CI17" s="89">
        <v>0</v>
      </c>
      <c r="CJ17" s="89">
        <v>0</v>
      </c>
      <c r="CK17" s="89">
        <v>0</v>
      </c>
      <c r="CL17" s="89">
        <v>0</v>
      </c>
      <c r="CM17" s="89">
        <v>0</v>
      </c>
      <c r="CN17" s="89">
        <v>0</v>
      </c>
      <c r="CO17" s="89">
        <v>0</v>
      </c>
      <c r="CP17" s="89">
        <v>0</v>
      </c>
      <c r="CQ17" s="89">
        <v>0</v>
      </c>
      <c r="CR17" s="89"/>
      <c r="CS17" s="89">
        <v>0</v>
      </c>
      <c r="CT17" s="97" t="s">
        <v>17</v>
      </c>
      <c r="CU17" s="97" t="s">
        <v>250</v>
      </c>
      <c r="CV17" s="97" t="s">
        <v>507</v>
      </c>
      <c r="CW17" s="97" t="s">
        <v>508</v>
      </c>
    </row>
    <row r="18" spans="1:101" ht="15" outlineLevel="2">
      <c r="A18" s="97">
        <v>2024</v>
      </c>
      <c r="B18" s="97" t="s">
        <v>261</v>
      </c>
      <c r="C18" s="97" t="s">
        <v>17</v>
      </c>
      <c r="D18" s="97" t="s">
        <v>272</v>
      </c>
      <c r="E18" s="89" t="s">
        <v>29</v>
      </c>
      <c r="F18" s="103">
        <v>3485166</v>
      </c>
      <c r="G18" s="103">
        <v>9742</v>
      </c>
      <c r="H18" s="103">
        <v>3494908</v>
      </c>
      <c r="I18" s="103">
        <v>95058</v>
      </c>
      <c r="J18" s="103">
        <v>182560</v>
      </c>
      <c r="K18" s="89">
        <v>698422</v>
      </c>
      <c r="L18" s="89">
        <v>589400</v>
      </c>
      <c r="M18" s="89">
        <v>150000</v>
      </c>
      <c r="N18" s="89">
        <v>0</v>
      </c>
      <c r="O18" s="89">
        <v>0</v>
      </c>
      <c r="P18" s="89">
        <v>739400</v>
      </c>
      <c r="Q18" s="89">
        <v>0</v>
      </c>
      <c r="R18" s="89">
        <v>0</v>
      </c>
      <c r="S18" s="89">
        <v>0</v>
      </c>
      <c r="T18" s="89">
        <v>91691</v>
      </c>
      <c r="U18" s="89">
        <v>8268714</v>
      </c>
      <c r="V18" s="89">
        <v>125133950</v>
      </c>
      <c r="W18" s="89">
        <v>116773545</v>
      </c>
      <c r="X18" s="89">
        <v>0</v>
      </c>
      <c r="Y18" s="89">
        <v>0</v>
      </c>
      <c r="Z18" s="89">
        <v>0</v>
      </c>
      <c r="AA18" s="89">
        <v>0</v>
      </c>
      <c r="AB18" s="89">
        <v>0</v>
      </c>
      <c r="AC18" s="89">
        <v>0</v>
      </c>
      <c r="AD18" s="89">
        <v>0</v>
      </c>
      <c r="AE18" s="89">
        <v>0</v>
      </c>
      <c r="AF18" s="89">
        <v>0</v>
      </c>
      <c r="AG18" s="89">
        <v>0</v>
      </c>
      <c r="AH18" s="89">
        <v>0</v>
      </c>
      <c r="AI18" s="89">
        <v>0</v>
      </c>
      <c r="AJ18" s="89">
        <v>0</v>
      </c>
      <c r="AK18" s="89">
        <v>0</v>
      </c>
      <c r="AL18" s="89">
        <v>614</v>
      </c>
      <c r="AM18" s="89">
        <v>4</v>
      </c>
      <c r="AN18" s="89">
        <v>618</v>
      </c>
      <c r="AO18" s="89">
        <v>0</v>
      </c>
      <c r="AP18" s="89">
        <v>0</v>
      </c>
      <c r="AQ18" s="89">
        <v>0</v>
      </c>
      <c r="AR18" s="89">
        <v>0</v>
      </c>
      <c r="AS18" s="89">
        <v>0</v>
      </c>
      <c r="AT18" s="89">
        <v>199998</v>
      </c>
      <c r="AU18" s="89">
        <v>39897047</v>
      </c>
      <c r="AV18" s="89">
        <v>76248700</v>
      </c>
      <c r="AW18" s="89">
        <v>86000</v>
      </c>
      <c r="AX18" s="89">
        <v>535500</v>
      </c>
      <c r="AY18" s="89">
        <v>6965650</v>
      </c>
      <c r="AZ18" s="89">
        <v>9818200</v>
      </c>
      <c r="BA18" s="89">
        <v>0</v>
      </c>
      <c r="BB18" s="89">
        <v>0</v>
      </c>
      <c r="BC18" s="89">
        <v>0</v>
      </c>
      <c r="BD18" s="89">
        <v>0</v>
      </c>
      <c r="BE18" s="89">
        <v>0</v>
      </c>
      <c r="BF18" s="89">
        <v>0</v>
      </c>
      <c r="BG18" s="89">
        <v>0</v>
      </c>
      <c r="BH18" s="89">
        <v>0</v>
      </c>
      <c r="BI18" s="89">
        <v>0</v>
      </c>
      <c r="BJ18" s="89">
        <v>0</v>
      </c>
      <c r="BK18" s="89">
        <v>0</v>
      </c>
      <c r="BL18" s="89">
        <v>0</v>
      </c>
      <c r="BM18" s="89">
        <v>0</v>
      </c>
      <c r="BN18" s="89">
        <v>0</v>
      </c>
      <c r="BO18" s="89">
        <v>0</v>
      </c>
      <c r="BP18" s="89">
        <v>0</v>
      </c>
      <c r="BQ18" s="89">
        <v>0</v>
      </c>
      <c r="BR18" s="89">
        <v>900</v>
      </c>
      <c r="BS18" s="89">
        <v>398970</v>
      </c>
      <c r="BT18" s="89">
        <v>762491</v>
      </c>
      <c r="BU18" s="89">
        <v>860</v>
      </c>
      <c r="BV18" s="89">
        <v>6909</v>
      </c>
      <c r="BW18" s="89">
        <v>69657</v>
      </c>
      <c r="BX18" s="89">
        <v>98182</v>
      </c>
      <c r="BY18" s="89">
        <v>0</v>
      </c>
      <c r="BZ18" s="89">
        <v>0</v>
      </c>
      <c r="CA18" s="89">
        <v>0</v>
      </c>
      <c r="CB18" s="89">
        <v>0</v>
      </c>
      <c r="CC18" s="89">
        <v>0</v>
      </c>
      <c r="CD18" s="89">
        <v>0</v>
      </c>
      <c r="CE18" s="89">
        <v>0</v>
      </c>
      <c r="CF18" s="89">
        <v>0</v>
      </c>
      <c r="CG18" s="89">
        <v>0</v>
      </c>
      <c r="CH18" s="89">
        <v>0</v>
      </c>
      <c r="CI18" s="89">
        <v>0</v>
      </c>
      <c r="CJ18" s="89">
        <v>0</v>
      </c>
      <c r="CK18" s="89">
        <v>0</v>
      </c>
      <c r="CL18" s="89">
        <v>0</v>
      </c>
      <c r="CM18" s="89">
        <v>0</v>
      </c>
      <c r="CN18" s="89">
        <v>0</v>
      </c>
      <c r="CO18" s="89">
        <v>0</v>
      </c>
      <c r="CP18" s="89">
        <v>0</v>
      </c>
      <c r="CQ18" s="89">
        <v>0</v>
      </c>
      <c r="CR18" s="89"/>
      <c r="CS18" s="89">
        <v>0</v>
      </c>
      <c r="CT18" s="97" t="s">
        <v>17</v>
      </c>
      <c r="CU18" s="97" t="s">
        <v>263</v>
      </c>
      <c r="CV18" s="97" t="s">
        <v>511</v>
      </c>
      <c r="CW18" s="97" t="s">
        <v>508</v>
      </c>
    </row>
    <row r="19" spans="1:101" ht="15" outlineLevel="2">
      <c r="A19" s="97">
        <v>2024</v>
      </c>
      <c r="B19" s="97" t="s">
        <v>261</v>
      </c>
      <c r="C19" s="97" t="s">
        <v>17</v>
      </c>
      <c r="D19" s="97" t="s">
        <v>275</v>
      </c>
      <c r="E19" s="89" t="s">
        <v>30</v>
      </c>
      <c r="F19" s="103">
        <v>39112316</v>
      </c>
      <c r="G19" s="103">
        <v>500950</v>
      </c>
      <c r="H19" s="103">
        <v>39613266</v>
      </c>
      <c r="I19" s="103">
        <v>1498271</v>
      </c>
      <c r="J19" s="103">
        <v>2348126</v>
      </c>
      <c r="K19" s="89">
        <v>4045693</v>
      </c>
      <c r="L19" s="89">
        <v>14245200</v>
      </c>
      <c r="M19" s="89">
        <v>6225000</v>
      </c>
      <c r="N19" s="89">
        <v>0</v>
      </c>
      <c r="O19" s="89">
        <v>0</v>
      </c>
      <c r="P19" s="89">
        <v>20470200</v>
      </c>
      <c r="Q19" s="89">
        <v>0</v>
      </c>
      <c r="R19" s="89">
        <v>27175</v>
      </c>
      <c r="S19" s="89">
        <v>443661</v>
      </c>
      <c r="T19" s="89">
        <v>189296</v>
      </c>
      <c r="U19" s="89">
        <v>65651445</v>
      </c>
      <c r="V19" s="89">
        <v>2852431250</v>
      </c>
      <c r="W19" s="89">
        <v>2786119673</v>
      </c>
      <c r="X19" s="89">
        <v>0</v>
      </c>
      <c r="Y19" s="89">
        <v>0</v>
      </c>
      <c r="Z19" s="89">
        <v>0</v>
      </c>
      <c r="AA19" s="89">
        <v>0</v>
      </c>
      <c r="AB19" s="89">
        <v>0</v>
      </c>
      <c r="AC19" s="89">
        <v>0</v>
      </c>
      <c r="AD19" s="89">
        <v>0</v>
      </c>
      <c r="AE19" s="89">
        <v>0</v>
      </c>
      <c r="AF19" s="89">
        <v>0</v>
      </c>
      <c r="AG19" s="89">
        <v>0</v>
      </c>
      <c r="AH19" s="89">
        <v>0</v>
      </c>
      <c r="AI19" s="89">
        <v>0</v>
      </c>
      <c r="AJ19" s="89">
        <v>0</v>
      </c>
      <c r="AK19" s="89">
        <v>0</v>
      </c>
      <c r="AL19" s="89">
        <v>8444</v>
      </c>
      <c r="AM19" s="89">
        <v>24</v>
      </c>
      <c r="AN19" s="89">
        <v>8468</v>
      </c>
      <c r="AO19" s="89">
        <v>100000</v>
      </c>
      <c r="AP19" s="89">
        <v>3265231</v>
      </c>
      <c r="AQ19" s="89">
        <v>9289600</v>
      </c>
      <c r="AR19" s="89">
        <v>111133</v>
      </c>
      <c r="AS19" s="89">
        <v>375700</v>
      </c>
      <c r="AT19" s="89">
        <v>799999</v>
      </c>
      <c r="AU19" s="89">
        <v>637915683</v>
      </c>
      <c r="AV19" s="89">
        <v>1995446500</v>
      </c>
      <c r="AW19" s="89">
        <v>25038577</v>
      </c>
      <c r="AX19" s="89">
        <v>131158500</v>
      </c>
      <c r="AY19" s="89">
        <v>68148300</v>
      </c>
      <c r="AZ19" s="89">
        <v>197824500</v>
      </c>
      <c r="BA19" s="89">
        <v>2337200</v>
      </c>
      <c r="BB19" s="89">
        <v>10545600</v>
      </c>
      <c r="BC19" s="89">
        <v>0</v>
      </c>
      <c r="BD19" s="89">
        <v>3590300</v>
      </c>
      <c r="BE19" s="89">
        <v>2919600</v>
      </c>
      <c r="BF19" s="89">
        <v>3850800</v>
      </c>
      <c r="BG19" s="89">
        <v>0</v>
      </c>
      <c r="BH19" s="89">
        <v>0</v>
      </c>
      <c r="BI19" s="89">
        <v>52800</v>
      </c>
      <c r="BJ19" s="89">
        <v>70800</v>
      </c>
      <c r="BK19" s="89">
        <v>387000</v>
      </c>
      <c r="BL19" s="89">
        <v>0</v>
      </c>
      <c r="BM19" s="89">
        <v>450</v>
      </c>
      <c r="BN19" s="89">
        <v>32634</v>
      </c>
      <c r="BO19" s="89">
        <v>92915</v>
      </c>
      <c r="BP19" s="89">
        <v>1171</v>
      </c>
      <c r="BQ19" s="89">
        <v>4914</v>
      </c>
      <c r="BR19" s="89">
        <v>3600</v>
      </c>
      <c r="BS19" s="89">
        <v>6379007</v>
      </c>
      <c r="BT19" s="89">
        <v>19954609</v>
      </c>
      <c r="BU19" s="89">
        <v>255435</v>
      </c>
      <c r="BV19" s="89">
        <v>1697210</v>
      </c>
      <c r="BW19" s="89">
        <v>681321</v>
      </c>
      <c r="BX19" s="89">
        <v>1978415</v>
      </c>
      <c r="BY19" s="89">
        <v>24095</v>
      </c>
      <c r="BZ19" s="89">
        <v>136955</v>
      </c>
      <c r="CA19" s="89">
        <v>0</v>
      </c>
      <c r="CB19" s="89">
        <v>17956</v>
      </c>
      <c r="CC19" s="89">
        <v>14600</v>
      </c>
      <c r="CD19" s="89">
        <v>19261</v>
      </c>
      <c r="CE19" s="89">
        <v>0</v>
      </c>
      <c r="CF19" s="89">
        <v>0</v>
      </c>
      <c r="CG19" s="89">
        <v>265</v>
      </c>
      <c r="CH19" s="89">
        <v>355</v>
      </c>
      <c r="CI19" s="89">
        <v>1937</v>
      </c>
      <c r="CJ19" s="89">
        <v>0</v>
      </c>
      <c r="CK19" s="89">
        <v>0</v>
      </c>
      <c r="CL19" s="89">
        <v>0</v>
      </c>
      <c r="CM19" s="89">
        <v>0</v>
      </c>
      <c r="CN19" s="89">
        <v>0</v>
      </c>
      <c r="CO19" s="89">
        <v>0</v>
      </c>
      <c r="CP19" s="89">
        <v>0</v>
      </c>
      <c r="CQ19" s="89">
        <v>0</v>
      </c>
      <c r="CR19" s="89"/>
      <c r="CS19" s="89">
        <v>0</v>
      </c>
      <c r="CT19" s="97" t="s">
        <v>17</v>
      </c>
      <c r="CU19" s="97" t="s">
        <v>20</v>
      </c>
      <c r="CV19" s="97" t="s">
        <v>512</v>
      </c>
      <c r="CW19" s="97" t="s">
        <v>508</v>
      </c>
    </row>
    <row r="20" spans="1:101" ht="15" outlineLevel="2">
      <c r="A20" s="97">
        <v>2024</v>
      </c>
      <c r="B20" s="97" t="s">
        <v>261</v>
      </c>
      <c r="C20" s="97" t="s">
        <v>17</v>
      </c>
      <c r="D20" s="97" t="s">
        <v>262</v>
      </c>
      <c r="E20" s="89" t="s">
        <v>263</v>
      </c>
      <c r="F20" s="103">
        <v>8458619</v>
      </c>
      <c r="G20" s="103">
        <v>147325</v>
      </c>
      <c r="H20" s="103">
        <v>8605944</v>
      </c>
      <c r="I20" s="103">
        <v>0</v>
      </c>
      <c r="J20" s="103">
        <v>96793</v>
      </c>
      <c r="K20" s="89">
        <v>883008</v>
      </c>
      <c r="L20" s="89">
        <v>10153200</v>
      </c>
      <c r="M20" s="89">
        <v>1650000</v>
      </c>
      <c r="N20" s="89">
        <v>0</v>
      </c>
      <c r="O20" s="89">
        <v>300000</v>
      </c>
      <c r="P20" s="89">
        <v>12103200</v>
      </c>
      <c r="Q20" s="89">
        <v>0</v>
      </c>
      <c r="R20" s="89">
        <v>0</v>
      </c>
      <c r="S20" s="89">
        <v>393351</v>
      </c>
      <c r="T20" s="89">
        <v>132845</v>
      </c>
      <c r="U20" s="89">
        <v>19344002</v>
      </c>
      <c r="V20" s="89">
        <v>719412600</v>
      </c>
      <c r="W20" s="89">
        <v>699542402</v>
      </c>
      <c r="X20" s="89">
        <v>0</v>
      </c>
      <c r="Y20" s="89">
        <v>0</v>
      </c>
      <c r="Z20" s="89">
        <v>0</v>
      </c>
      <c r="AA20" s="89">
        <v>0</v>
      </c>
      <c r="AB20" s="89">
        <v>0</v>
      </c>
      <c r="AC20" s="89">
        <v>0</v>
      </c>
      <c r="AD20" s="89">
        <v>0</v>
      </c>
      <c r="AE20" s="89">
        <v>0</v>
      </c>
      <c r="AF20" s="89">
        <v>0</v>
      </c>
      <c r="AG20" s="89">
        <v>0</v>
      </c>
      <c r="AH20" s="89">
        <v>0</v>
      </c>
      <c r="AI20" s="89">
        <v>0</v>
      </c>
      <c r="AJ20" s="89">
        <v>0</v>
      </c>
      <c r="AK20" s="89">
        <v>0</v>
      </c>
      <c r="AL20" s="89">
        <v>2630</v>
      </c>
      <c r="AM20" s="89">
        <v>6</v>
      </c>
      <c r="AN20" s="89">
        <v>2636</v>
      </c>
      <c r="AO20" s="89">
        <v>0</v>
      </c>
      <c r="AP20" s="89">
        <v>2850049</v>
      </c>
      <c r="AQ20" s="89">
        <v>6819300</v>
      </c>
      <c r="AR20" s="89">
        <v>103200</v>
      </c>
      <c r="AS20" s="89">
        <v>1156400</v>
      </c>
      <c r="AT20" s="89">
        <v>449997</v>
      </c>
      <c r="AU20" s="89">
        <v>167452272</v>
      </c>
      <c r="AV20" s="89">
        <v>494257000</v>
      </c>
      <c r="AW20" s="89">
        <v>5832384</v>
      </c>
      <c r="AX20" s="89">
        <v>28612700</v>
      </c>
      <c r="AY20" s="89">
        <v>17384900</v>
      </c>
      <c r="AZ20" s="89">
        <v>47721100</v>
      </c>
      <c r="BA20" s="89">
        <v>529300</v>
      </c>
      <c r="BB20" s="89">
        <v>4043300</v>
      </c>
      <c r="BC20" s="89">
        <v>0</v>
      </c>
      <c r="BD20" s="89">
        <v>2380700</v>
      </c>
      <c r="BE20" s="89">
        <v>1806800</v>
      </c>
      <c r="BF20" s="89">
        <v>1283000</v>
      </c>
      <c r="BG20" s="89">
        <v>0</v>
      </c>
      <c r="BH20" s="89">
        <v>0</v>
      </c>
      <c r="BI20" s="89">
        <v>836400</v>
      </c>
      <c r="BJ20" s="89">
        <v>813300</v>
      </c>
      <c r="BK20" s="89">
        <v>1551300</v>
      </c>
      <c r="BL20" s="89">
        <v>0</v>
      </c>
      <c r="BM20" s="89">
        <v>0</v>
      </c>
      <c r="BN20" s="89">
        <v>28485</v>
      </c>
      <c r="BO20" s="89">
        <v>68208</v>
      </c>
      <c r="BP20" s="89">
        <v>1045</v>
      </c>
      <c r="BQ20" s="89">
        <v>14701</v>
      </c>
      <c r="BR20" s="89">
        <v>2025</v>
      </c>
      <c r="BS20" s="89">
        <v>1674354</v>
      </c>
      <c r="BT20" s="89">
        <v>4942738</v>
      </c>
      <c r="BU20" s="89">
        <v>59825</v>
      </c>
      <c r="BV20" s="89">
        <v>370784</v>
      </c>
      <c r="BW20" s="89">
        <v>173838</v>
      </c>
      <c r="BX20" s="89">
        <v>477224</v>
      </c>
      <c r="BY20" s="89">
        <v>5383</v>
      </c>
      <c r="BZ20" s="89">
        <v>51776</v>
      </c>
      <c r="CA20" s="89">
        <v>0</v>
      </c>
      <c r="CB20" s="89">
        <v>11911</v>
      </c>
      <c r="CC20" s="89">
        <v>9037</v>
      </c>
      <c r="CD20" s="89">
        <v>6419</v>
      </c>
      <c r="CE20" s="89">
        <v>0</v>
      </c>
      <c r="CF20" s="89">
        <v>0</v>
      </c>
      <c r="CG20" s="89">
        <v>4184</v>
      </c>
      <c r="CH20" s="89">
        <v>4072</v>
      </c>
      <c r="CI20" s="89">
        <v>7762</v>
      </c>
      <c r="CJ20" s="89">
        <v>0</v>
      </c>
      <c r="CK20" s="89">
        <v>0</v>
      </c>
      <c r="CL20" s="89">
        <v>0</v>
      </c>
      <c r="CM20" s="89">
        <v>0</v>
      </c>
      <c r="CN20" s="89">
        <v>0</v>
      </c>
      <c r="CO20" s="89">
        <v>0</v>
      </c>
      <c r="CP20" s="89">
        <v>0</v>
      </c>
      <c r="CQ20" s="89">
        <v>0</v>
      </c>
      <c r="CR20" s="89"/>
      <c r="CS20" s="89">
        <v>0</v>
      </c>
      <c r="CT20" s="97" t="s">
        <v>17</v>
      </c>
      <c r="CU20" s="97" t="s">
        <v>29</v>
      </c>
      <c r="CV20" s="97" t="s">
        <v>512</v>
      </c>
      <c r="CW20" s="97" t="s">
        <v>508</v>
      </c>
    </row>
    <row r="21" spans="1:101" ht="15" outlineLevel="2">
      <c r="A21" s="97">
        <v>2024</v>
      </c>
      <c r="B21" s="97" t="s">
        <v>261</v>
      </c>
      <c r="C21" s="97" t="s">
        <v>17</v>
      </c>
      <c r="D21" s="97" t="s">
        <v>270</v>
      </c>
      <c r="E21" s="89" t="s">
        <v>32</v>
      </c>
      <c r="F21" s="103">
        <v>8987575</v>
      </c>
      <c r="G21" s="103">
        <v>375120</v>
      </c>
      <c r="H21" s="103">
        <v>9362695</v>
      </c>
      <c r="I21" s="103">
        <v>0</v>
      </c>
      <c r="J21" s="103">
        <v>369921</v>
      </c>
      <c r="K21" s="89">
        <v>668925</v>
      </c>
      <c r="L21" s="89">
        <v>4790600</v>
      </c>
      <c r="M21" s="89">
        <v>1350000</v>
      </c>
      <c r="N21" s="89">
        <v>300000</v>
      </c>
      <c r="O21" s="89">
        <v>300000</v>
      </c>
      <c r="P21" s="89">
        <v>6740600</v>
      </c>
      <c r="Q21" s="89">
        <v>0</v>
      </c>
      <c r="R21" s="89">
        <v>0</v>
      </c>
      <c r="S21" s="89">
        <v>956455</v>
      </c>
      <c r="T21" s="89">
        <v>10687</v>
      </c>
      <c r="U21" s="89">
        <v>8494593</v>
      </c>
      <c r="V21" s="89">
        <v>693742400</v>
      </c>
      <c r="W21" s="89">
        <v>684280665</v>
      </c>
      <c r="X21" s="89">
        <v>0</v>
      </c>
      <c r="Y21" s="89">
        <v>0</v>
      </c>
      <c r="Z21" s="89">
        <v>0</v>
      </c>
      <c r="AA21" s="89">
        <v>0</v>
      </c>
      <c r="AB21" s="89">
        <v>0</v>
      </c>
      <c r="AC21" s="89">
        <v>0</v>
      </c>
      <c r="AD21" s="89">
        <v>0</v>
      </c>
      <c r="AE21" s="89">
        <v>0</v>
      </c>
      <c r="AF21" s="89">
        <v>0</v>
      </c>
      <c r="AG21" s="89">
        <v>0</v>
      </c>
      <c r="AH21" s="89">
        <v>0</v>
      </c>
      <c r="AI21" s="89">
        <v>0</v>
      </c>
      <c r="AJ21" s="89">
        <v>0</v>
      </c>
      <c r="AK21" s="89">
        <v>0</v>
      </c>
      <c r="AL21" s="89">
        <v>2091</v>
      </c>
      <c r="AM21" s="89">
        <v>8</v>
      </c>
      <c r="AN21" s="89">
        <v>2099</v>
      </c>
      <c r="AO21" s="89">
        <v>0</v>
      </c>
      <c r="AP21" s="89">
        <v>10734955</v>
      </c>
      <c r="AQ21" s="89">
        <v>34675400</v>
      </c>
      <c r="AR21" s="89">
        <v>539690</v>
      </c>
      <c r="AS21" s="89">
        <v>5632300</v>
      </c>
      <c r="AT21" s="89">
        <v>150000</v>
      </c>
      <c r="AU21" s="89">
        <v>128816347</v>
      </c>
      <c r="AV21" s="89">
        <v>456663500</v>
      </c>
      <c r="AW21" s="89">
        <v>8097473</v>
      </c>
      <c r="AX21" s="89">
        <v>45678800</v>
      </c>
      <c r="AY21" s="89">
        <v>10735000</v>
      </c>
      <c r="AZ21" s="89">
        <v>34714300</v>
      </c>
      <c r="BA21" s="89">
        <v>549200</v>
      </c>
      <c r="BB21" s="89">
        <v>3921800</v>
      </c>
      <c r="BC21" s="89">
        <v>0</v>
      </c>
      <c r="BD21" s="89">
        <v>11361500</v>
      </c>
      <c r="BE21" s="89">
        <v>7758600</v>
      </c>
      <c r="BF21" s="89">
        <v>12105200</v>
      </c>
      <c r="BG21" s="89">
        <v>0</v>
      </c>
      <c r="BH21" s="89">
        <v>0</v>
      </c>
      <c r="BI21" s="89">
        <v>622300</v>
      </c>
      <c r="BJ21" s="89">
        <v>1026200</v>
      </c>
      <c r="BK21" s="89">
        <v>1078500</v>
      </c>
      <c r="BL21" s="89">
        <v>0</v>
      </c>
      <c r="BM21" s="89">
        <v>0</v>
      </c>
      <c r="BN21" s="89">
        <v>107315</v>
      </c>
      <c r="BO21" s="89">
        <v>346786</v>
      </c>
      <c r="BP21" s="89">
        <v>5481</v>
      </c>
      <c r="BQ21" s="89">
        <v>71672</v>
      </c>
      <c r="BR21" s="89">
        <v>675</v>
      </c>
      <c r="BS21" s="89">
        <v>1288078</v>
      </c>
      <c r="BT21" s="89">
        <v>4566712</v>
      </c>
      <c r="BU21" s="89">
        <v>82624</v>
      </c>
      <c r="BV21" s="89">
        <v>589625</v>
      </c>
      <c r="BW21" s="89">
        <v>107344</v>
      </c>
      <c r="BX21" s="89">
        <v>347149</v>
      </c>
      <c r="BY21" s="89">
        <v>5576</v>
      </c>
      <c r="BZ21" s="89">
        <v>50315</v>
      </c>
      <c r="CA21" s="89">
        <v>0</v>
      </c>
      <c r="CB21" s="89">
        <v>56832</v>
      </c>
      <c r="CC21" s="89">
        <v>38809</v>
      </c>
      <c r="CD21" s="89">
        <v>60545</v>
      </c>
      <c r="CE21" s="89">
        <v>0</v>
      </c>
      <c r="CF21" s="89">
        <v>0</v>
      </c>
      <c r="CG21" s="89">
        <v>3116</v>
      </c>
      <c r="CH21" s="89">
        <v>5134</v>
      </c>
      <c r="CI21" s="89">
        <v>5400</v>
      </c>
      <c r="CJ21" s="89">
        <v>0</v>
      </c>
      <c r="CK21" s="89">
        <v>0</v>
      </c>
      <c r="CL21" s="89">
        <v>0</v>
      </c>
      <c r="CM21" s="89">
        <v>0</v>
      </c>
      <c r="CN21" s="89">
        <v>0</v>
      </c>
      <c r="CO21" s="89">
        <v>0</v>
      </c>
      <c r="CP21" s="89">
        <v>0</v>
      </c>
      <c r="CQ21" s="89">
        <v>0</v>
      </c>
      <c r="CR21" s="89"/>
      <c r="CS21" s="89">
        <v>0</v>
      </c>
      <c r="CT21" s="97" t="s">
        <v>17</v>
      </c>
      <c r="CU21" s="97" t="s">
        <v>25</v>
      </c>
      <c r="CV21" s="97" t="s">
        <v>512</v>
      </c>
      <c r="CW21" s="97" t="s">
        <v>508</v>
      </c>
    </row>
    <row r="22" spans="1:101" ht="15" outlineLevel="2">
      <c r="A22" s="97">
        <v>2024</v>
      </c>
      <c r="B22" s="97" t="s">
        <v>261</v>
      </c>
      <c r="C22" s="97" t="s">
        <v>17</v>
      </c>
      <c r="D22" s="97" t="s">
        <v>280</v>
      </c>
      <c r="E22" s="89" t="s">
        <v>33</v>
      </c>
      <c r="F22" s="103">
        <v>16077862</v>
      </c>
      <c r="G22" s="103">
        <v>310326</v>
      </c>
      <c r="H22" s="103">
        <v>16388188</v>
      </c>
      <c r="I22" s="103">
        <v>52607</v>
      </c>
      <c r="J22" s="103">
        <v>364736</v>
      </c>
      <c r="K22" s="89">
        <v>1522787</v>
      </c>
      <c r="L22" s="89">
        <v>11962800</v>
      </c>
      <c r="M22" s="89">
        <v>4350000</v>
      </c>
      <c r="N22" s="89">
        <v>0</v>
      </c>
      <c r="O22" s="89">
        <v>0</v>
      </c>
      <c r="P22" s="89">
        <v>16312800</v>
      </c>
      <c r="Q22" s="89">
        <v>0</v>
      </c>
      <c r="R22" s="89">
        <v>0</v>
      </c>
      <c r="S22" s="89">
        <v>388164</v>
      </c>
      <c r="T22" s="89">
        <v>205065</v>
      </c>
      <c r="U22" s="89">
        <v>24843398</v>
      </c>
      <c r="V22" s="89">
        <v>1343490450</v>
      </c>
      <c r="W22" s="89">
        <v>1318053823</v>
      </c>
      <c r="X22" s="89">
        <v>0</v>
      </c>
      <c r="Y22" s="89">
        <v>0</v>
      </c>
      <c r="Z22" s="89">
        <v>0</v>
      </c>
      <c r="AA22" s="89">
        <v>0</v>
      </c>
      <c r="AB22" s="89">
        <v>0</v>
      </c>
      <c r="AC22" s="89">
        <v>0</v>
      </c>
      <c r="AD22" s="89">
        <v>0</v>
      </c>
      <c r="AE22" s="89">
        <v>0</v>
      </c>
      <c r="AF22" s="89">
        <v>0</v>
      </c>
      <c r="AG22" s="89">
        <v>0</v>
      </c>
      <c r="AH22" s="89">
        <v>0</v>
      </c>
      <c r="AI22" s="89">
        <v>0</v>
      </c>
      <c r="AJ22" s="89">
        <v>0</v>
      </c>
      <c r="AK22" s="89">
        <v>0</v>
      </c>
      <c r="AL22" s="89">
        <v>3833</v>
      </c>
      <c r="AM22" s="89">
        <v>4</v>
      </c>
      <c r="AN22" s="89">
        <v>3837</v>
      </c>
      <c r="AO22" s="89">
        <v>0</v>
      </c>
      <c r="AP22" s="89">
        <v>3325036</v>
      </c>
      <c r="AQ22" s="89">
        <v>9887300</v>
      </c>
      <c r="AR22" s="89">
        <v>189200</v>
      </c>
      <c r="AS22" s="89">
        <v>1917700</v>
      </c>
      <c r="AT22" s="89">
        <v>1024998</v>
      </c>
      <c r="AU22" s="89">
        <v>284135935</v>
      </c>
      <c r="AV22" s="89">
        <v>935064700</v>
      </c>
      <c r="AW22" s="89">
        <v>13217754</v>
      </c>
      <c r="AX22" s="89">
        <v>83593700</v>
      </c>
      <c r="AY22" s="89">
        <v>23901650</v>
      </c>
      <c r="AZ22" s="89">
        <v>72017500</v>
      </c>
      <c r="BA22" s="89">
        <v>1031700</v>
      </c>
      <c r="BB22" s="89">
        <v>9654100</v>
      </c>
      <c r="BC22" s="89">
        <v>0</v>
      </c>
      <c r="BD22" s="89">
        <v>3181200</v>
      </c>
      <c r="BE22" s="89">
        <v>1781200</v>
      </c>
      <c r="BF22" s="89">
        <v>1860600</v>
      </c>
      <c r="BG22" s="89">
        <v>0</v>
      </c>
      <c r="BH22" s="89">
        <v>0</v>
      </c>
      <c r="BI22" s="89">
        <v>632900</v>
      </c>
      <c r="BJ22" s="89">
        <v>769100</v>
      </c>
      <c r="BK22" s="89">
        <v>734700</v>
      </c>
      <c r="BL22" s="89">
        <v>0</v>
      </c>
      <c r="BM22" s="89">
        <v>0</v>
      </c>
      <c r="BN22" s="89">
        <v>33236</v>
      </c>
      <c r="BO22" s="89">
        <v>98885</v>
      </c>
      <c r="BP22" s="89">
        <v>1922</v>
      </c>
      <c r="BQ22" s="89">
        <v>24415</v>
      </c>
      <c r="BR22" s="89">
        <v>4613</v>
      </c>
      <c r="BS22" s="89">
        <v>2841249</v>
      </c>
      <c r="BT22" s="89">
        <v>9350755</v>
      </c>
      <c r="BU22" s="89">
        <v>134711</v>
      </c>
      <c r="BV22" s="89">
        <v>1075510</v>
      </c>
      <c r="BW22" s="89">
        <v>238943</v>
      </c>
      <c r="BX22" s="89">
        <v>720251</v>
      </c>
      <c r="BY22" s="89">
        <v>10398</v>
      </c>
      <c r="BZ22" s="89">
        <v>123182</v>
      </c>
      <c r="CA22" s="89">
        <v>0</v>
      </c>
      <c r="CB22" s="89">
        <v>15916</v>
      </c>
      <c r="CC22" s="89">
        <v>8910</v>
      </c>
      <c r="CD22" s="89">
        <v>9308</v>
      </c>
      <c r="CE22" s="89">
        <v>0</v>
      </c>
      <c r="CF22" s="89">
        <v>0</v>
      </c>
      <c r="CG22" s="89">
        <v>3166</v>
      </c>
      <c r="CH22" s="89">
        <v>3849</v>
      </c>
      <c r="CI22" s="89">
        <v>3677</v>
      </c>
      <c r="CJ22" s="89">
        <v>0</v>
      </c>
      <c r="CK22" s="89">
        <v>0</v>
      </c>
      <c r="CL22" s="89">
        <v>0</v>
      </c>
      <c r="CM22" s="89">
        <v>0</v>
      </c>
      <c r="CN22" s="89">
        <v>0</v>
      </c>
      <c r="CO22" s="89">
        <v>0</v>
      </c>
      <c r="CP22" s="89">
        <v>0</v>
      </c>
      <c r="CQ22" s="89">
        <v>0</v>
      </c>
      <c r="CR22" s="89"/>
      <c r="CS22" s="89">
        <v>0</v>
      </c>
      <c r="CT22" s="97" t="s">
        <v>17</v>
      </c>
      <c r="CU22" s="97" t="s">
        <v>33</v>
      </c>
      <c r="CV22" s="97" t="s">
        <v>512</v>
      </c>
      <c r="CW22" s="97" t="s">
        <v>508</v>
      </c>
    </row>
    <row r="23" spans="1:101" ht="15" outlineLevel="2">
      <c r="A23" s="97">
        <v>2024</v>
      </c>
      <c r="B23" s="97" t="s">
        <v>261</v>
      </c>
      <c r="C23" s="97" t="s">
        <v>17</v>
      </c>
      <c r="D23" s="97" t="s">
        <v>274</v>
      </c>
      <c r="E23" s="89" t="s">
        <v>34</v>
      </c>
      <c r="F23" s="103">
        <v>50394159</v>
      </c>
      <c r="G23" s="103">
        <v>790834</v>
      </c>
      <c r="H23" s="103">
        <v>51184993</v>
      </c>
      <c r="I23" s="103">
        <v>3234383</v>
      </c>
      <c r="J23" s="103">
        <v>5204927</v>
      </c>
      <c r="K23" s="89">
        <v>5609282</v>
      </c>
      <c r="L23" s="89">
        <v>22770400</v>
      </c>
      <c r="M23" s="89">
        <v>9300000</v>
      </c>
      <c r="N23" s="89">
        <v>0</v>
      </c>
      <c r="O23" s="89">
        <v>0</v>
      </c>
      <c r="P23" s="89">
        <v>32070400</v>
      </c>
      <c r="Q23" s="89">
        <v>0</v>
      </c>
      <c r="R23" s="89">
        <v>0</v>
      </c>
      <c r="S23" s="89">
        <v>163521</v>
      </c>
      <c r="T23" s="89">
        <v>678869</v>
      </c>
      <c r="U23" s="89">
        <v>109208878</v>
      </c>
      <c r="V23" s="89">
        <v>3155914750</v>
      </c>
      <c r="W23" s="89">
        <v>3045863482</v>
      </c>
      <c r="X23" s="89">
        <v>0</v>
      </c>
      <c r="Y23" s="89">
        <v>0</v>
      </c>
      <c r="Z23" s="89">
        <v>0</v>
      </c>
      <c r="AA23" s="89">
        <v>0</v>
      </c>
      <c r="AB23" s="89">
        <v>0</v>
      </c>
      <c r="AC23" s="89">
        <v>0</v>
      </c>
      <c r="AD23" s="89">
        <v>0</v>
      </c>
      <c r="AE23" s="89">
        <v>0</v>
      </c>
      <c r="AF23" s="89">
        <v>0</v>
      </c>
      <c r="AG23" s="89">
        <v>0</v>
      </c>
      <c r="AH23" s="89">
        <v>0</v>
      </c>
      <c r="AI23" s="89">
        <v>0</v>
      </c>
      <c r="AJ23" s="89">
        <v>0</v>
      </c>
      <c r="AK23" s="89">
        <v>0</v>
      </c>
      <c r="AL23" s="89">
        <v>10732</v>
      </c>
      <c r="AM23" s="89">
        <v>23</v>
      </c>
      <c r="AN23" s="89">
        <v>10755</v>
      </c>
      <c r="AO23" s="89">
        <v>0</v>
      </c>
      <c r="AP23" s="89">
        <v>1805079</v>
      </c>
      <c r="AQ23" s="89">
        <v>5697000</v>
      </c>
      <c r="AR23" s="89">
        <v>86000</v>
      </c>
      <c r="AS23" s="89">
        <v>1221600</v>
      </c>
      <c r="AT23" s="89">
        <v>2199135</v>
      </c>
      <c r="AU23" s="89">
        <v>796401931</v>
      </c>
      <c r="AV23" s="89">
        <v>2169795500</v>
      </c>
      <c r="AW23" s="89">
        <v>13962837</v>
      </c>
      <c r="AX23" s="89">
        <v>77017300</v>
      </c>
      <c r="AY23" s="89">
        <v>110113150</v>
      </c>
      <c r="AZ23" s="89">
        <v>245017200</v>
      </c>
      <c r="BA23" s="89">
        <v>1328700</v>
      </c>
      <c r="BB23" s="89">
        <v>11074800</v>
      </c>
      <c r="BC23" s="89">
        <v>0</v>
      </c>
      <c r="BD23" s="89">
        <v>1857150</v>
      </c>
      <c r="BE23" s="89">
        <v>1006600</v>
      </c>
      <c r="BF23" s="89">
        <v>1577800</v>
      </c>
      <c r="BG23" s="89">
        <v>0</v>
      </c>
      <c r="BH23" s="89">
        <v>0</v>
      </c>
      <c r="BI23" s="89">
        <v>93100</v>
      </c>
      <c r="BJ23" s="89">
        <v>328100</v>
      </c>
      <c r="BK23" s="89">
        <v>507300</v>
      </c>
      <c r="BL23" s="89">
        <v>0</v>
      </c>
      <c r="BM23" s="89">
        <v>0</v>
      </c>
      <c r="BN23" s="89">
        <v>18047</v>
      </c>
      <c r="BO23" s="89">
        <v>56973</v>
      </c>
      <c r="BP23" s="89">
        <v>868</v>
      </c>
      <c r="BQ23" s="89">
        <v>15477</v>
      </c>
      <c r="BR23" s="89">
        <v>9896</v>
      </c>
      <c r="BS23" s="89">
        <v>7963860</v>
      </c>
      <c r="BT23" s="89">
        <v>21698147</v>
      </c>
      <c r="BU23" s="89">
        <v>143375</v>
      </c>
      <c r="BV23" s="89">
        <v>993946</v>
      </c>
      <c r="BW23" s="89">
        <v>1101008</v>
      </c>
      <c r="BX23" s="89">
        <v>2450304</v>
      </c>
      <c r="BY23" s="89">
        <v>13611</v>
      </c>
      <c r="BZ23" s="89">
        <v>141439</v>
      </c>
      <c r="CA23" s="89">
        <v>0</v>
      </c>
      <c r="CB23" s="89">
        <v>9289</v>
      </c>
      <c r="CC23" s="89">
        <v>5034</v>
      </c>
      <c r="CD23" s="89">
        <v>7895</v>
      </c>
      <c r="CE23" s="89">
        <v>0</v>
      </c>
      <c r="CF23" s="89">
        <v>0</v>
      </c>
      <c r="CG23" s="89">
        <v>466</v>
      </c>
      <c r="CH23" s="89">
        <v>1641</v>
      </c>
      <c r="CI23" s="89">
        <v>2539</v>
      </c>
      <c r="CJ23" s="89">
        <v>0</v>
      </c>
      <c r="CK23" s="89">
        <v>0</v>
      </c>
      <c r="CL23" s="89">
        <v>0</v>
      </c>
      <c r="CM23" s="89">
        <v>0</v>
      </c>
      <c r="CN23" s="89">
        <v>0</v>
      </c>
      <c r="CO23" s="89">
        <v>0</v>
      </c>
      <c r="CP23" s="89">
        <v>0</v>
      </c>
      <c r="CQ23" s="89">
        <v>0</v>
      </c>
      <c r="CR23" s="89"/>
      <c r="CS23" s="89">
        <v>0</v>
      </c>
      <c r="CT23" s="97" t="s">
        <v>17</v>
      </c>
      <c r="CU23" s="97" t="s">
        <v>513</v>
      </c>
      <c r="CV23" s="97" t="s">
        <v>509</v>
      </c>
      <c r="CW23" s="97" t="s">
        <v>508</v>
      </c>
    </row>
    <row r="24" spans="1:101" ht="15" outlineLevel="2">
      <c r="A24" s="97">
        <v>2024</v>
      </c>
      <c r="B24" s="97" t="s">
        <v>261</v>
      </c>
      <c r="C24" s="97" t="s">
        <v>17</v>
      </c>
      <c r="D24" s="97" t="s">
        <v>283</v>
      </c>
      <c r="E24" s="89" t="s">
        <v>251</v>
      </c>
      <c r="F24" s="103">
        <v>10116631</v>
      </c>
      <c r="G24" s="103">
        <v>17824</v>
      </c>
      <c r="H24" s="103">
        <v>10134455</v>
      </c>
      <c r="I24" s="103">
        <v>98331</v>
      </c>
      <c r="J24" s="103">
        <v>1289328</v>
      </c>
      <c r="K24" s="89">
        <v>1828723</v>
      </c>
      <c r="L24" s="89">
        <v>3972800</v>
      </c>
      <c r="M24" s="89">
        <v>1200000</v>
      </c>
      <c r="N24" s="89">
        <v>0</v>
      </c>
      <c r="O24" s="89">
        <v>0</v>
      </c>
      <c r="P24" s="89">
        <v>5172800</v>
      </c>
      <c r="Q24" s="89">
        <v>0</v>
      </c>
      <c r="R24" s="89">
        <v>0</v>
      </c>
      <c r="S24" s="89">
        <v>0</v>
      </c>
      <c r="T24" s="89">
        <v>239901</v>
      </c>
      <c r="U24" s="89">
        <v>35751003</v>
      </c>
      <c r="V24" s="89">
        <v>525701550</v>
      </c>
      <c r="W24" s="89">
        <v>489710646</v>
      </c>
      <c r="X24" s="89">
        <v>0</v>
      </c>
      <c r="Y24" s="89">
        <v>0</v>
      </c>
      <c r="Z24" s="89">
        <v>0</v>
      </c>
      <c r="AA24" s="89">
        <v>0</v>
      </c>
      <c r="AB24" s="89">
        <v>0</v>
      </c>
      <c r="AC24" s="89">
        <v>0</v>
      </c>
      <c r="AD24" s="89">
        <v>0</v>
      </c>
      <c r="AE24" s="89">
        <v>0</v>
      </c>
      <c r="AF24" s="89">
        <v>0</v>
      </c>
      <c r="AG24" s="89">
        <v>0</v>
      </c>
      <c r="AH24" s="89">
        <v>0</v>
      </c>
      <c r="AI24" s="89">
        <v>0</v>
      </c>
      <c r="AJ24" s="89">
        <v>0</v>
      </c>
      <c r="AK24" s="89">
        <v>0</v>
      </c>
      <c r="AL24" s="89">
        <v>2375</v>
      </c>
      <c r="AM24" s="89">
        <v>11</v>
      </c>
      <c r="AN24" s="89">
        <v>2386</v>
      </c>
      <c r="AO24" s="89">
        <v>0</v>
      </c>
      <c r="AP24" s="89">
        <v>0</v>
      </c>
      <c r="AQ24" s="89">
        <v>0</v>
      </c>
      <c r="AR24" s="89">
        <v>0</v>
      </c>
      <c r="AS24" s="89">
        <v>0</v>
      </c>
      <c r="AT24" s="89">
        <v>600000</v>
      </c>
      <c r="AU24" s="89">
        <v>170385396</v>
      </c>
      <c r="AV24" s="89">
        <v>320360800</v>
      </c>
      <c r="AW24" s="89">
        <v>45008</v>
      </c>
      <c r="AX24" s="89">
        <v>31300</v>
      </c>
      <c r="AY24" s="89">
        <v>23654950</v>
      </c>
      <c r="AZ24" s="89">
        <v>45055800</v>
      </c>
      <c r="BA24" s="89">
        <v>34400</v>
      </c>
      <c r="BB24" s="89">
        <v>282000</v>
      </c>
      <c r="BC24" s="89">
        <v>0</v>
      </c>
      <c r="BD24" s="89">
        <v>0</v>
      </c>
      <c r="BE24" s="89">
        <v>0</v>
      </c>
      <c r="BF24" s="89">
        <v>0</v>
      </c>
      <c r="BG24" s="89">
        <v>0</v>
      </c>
      <c r="BH24" s="89">
        <v>0</v>
      </c>
      <c r="BI24" s="89">
        <v>0</v>
      </c>
      <c r="BJ24" s="89">
        <v>0</v>
      </c>
      <c r="BK24" s="89">
        <v>0</v>
      </c>
      <c r="BL24" s="89">
        <v>0</v>
      </c>
      <c r="BM24" s="89">
        <v>0</v>
      </c>
      <c r="BN24" s="89">
        <v>0</v>
      </c>
      <c r="BO24" s="89">
        <v>0</v>
      </c>
      <c r="BP24" s="89">
        <v>0</v>
      </c>
      <c r="BQ24" s="89">
        <v>0</v>
      </c>
      <c r="BR24" s="89">
        <v>2700</v>
      </c>
      <c r="BS24" s="89">
        <v>1703854</v>
      </c>
      <c r="BT24" s="89">
        <v>3203617</v>
      </c>
      <c r="BU24" s="89">
        <v>519</v>
      </c>
      <c r="BV24" s="89">
        <v>434</v>
      </c>
      <c r="BW24" s="89">
        <v>236545</v>
      </c>
      <c r="BX24" s="89">
        <v>450566</v>
      </c>
      <c r="BY24" s="89">
        <v>347</v>
      </c>
      <c r="BZ24" s="89">
        <v>3608</v>
      </c>
      <c r="CA24" s="89">
        <v>0</v>
      </c>
      <c r="CB24" s="89">
        <v>0</v>
      </c>
      <c r="CC24" s="89">
        <v>0</v>
      </c>
      <c r="CD24" s="89">
        <v>0</v>
      </c>
      <c r="CE24" s="89">
        <v>0</v>
      </c>
      <c r="CF24" s="89">
        <v>0</v>
      </c>
      <c r="CG24" s="89">
        <v>0</v>
      </c>
      <c r="CH24" s="89">
        <v>0</v>
      </c>
      <c r="CI24" s="89">
        <v>0</v>
      </c>
      <c r="CJ24" s="89">
        <v>0</v>
      </c>
      <c r="CK24" s="89">
        <v>0</v>
      </c>
      <c r="CL24" s="89">
        <v>0</v>
      </c>
      <c r="CM24" s="89">
        <v>0</v>
      </c>
      <c r="CN24" s="89">
        <v>0</v>
      </c>
      <c r="CO24" s="89">
        <v>0</v>
      </c>
      <c r="CP24" s="89">
        <v>0</v>
      </c>
      <c r="CQ24" s="89">
        <v>0</v>
      </c>
      <c r="CR24" s="89"/>
      <c r="CS24" s="89">
        <v>0</v>
      </c>
      <c r="CT24" s="97" t="s">
        <v>17</v>
      </c>
      <c r="CU24" s="97" t="s">
        <v>514</v>
      </c>
      <c r="CV24" s="97" t="s">
        <v>251</v>
      </c>
      <c r="CW24" s="97" t="s">
        <v>508</v>
      </c>
    </row>
    <row r="25" spans="1:101" ht="15" outlineLevel="2">
      <c r="A25" s="97">
        <v>2024</v>
      </c>
      <c r="B25" s="97" t="s">
        <v>261</v>
      </c>
      <c r="C25" s="97" t="s">
        <v>17</v>
      </c>
      <c r="D25" s="97" t="s">
        <v>278</v>
      </c>
      <c r="E25" s="89" t="s">
        <v>35</v>
      </c>
      <c r="F25" s="103">
        <v>9772121</v>
      </c>
      <c r="G25" s="103">
        <v>110996</v>
      </c>
      <c r="H25" s="103">
        <v>9883117</v>
      </c>
      <c r="I25" s="103">
        <v>0</v>
      </c>
      <c r="J25" s="103">
        <v>404539</v>
      </c>
      <c r="K25" s="89">
        <v>2191181</v>
      </c>
      <c r="L25" s="89">
        <v>7382000</v>
      </c>
      <c r="M25" s="89">
        <v>3000000</v>
      </c>
      <c r="N25" s="89">
        <v>0</v>
      </c>
      <c r="O25" s="89">
        <v>0</v>
      </c>
      <c r="P25" s="89">
        <v>10382000</v>
      </c>
      <c r="Q25" s="89">
        <v>0</v>
      </c>
      <c r="R25" s="89">
        <v>0</v>
      </c>
      <c r="S25" s="89">
        <v>470796</v>
      </c>
      <c r="T25" s="89">
        <v>254145</v>
      </c>
      <c r="U25" s="89">
        <v>38222448</v>
      </c>
      <c r="V25" s="89">
        <v>744511050</v>
      </c>
      <c r="W25" s="89">
        <v>705563661</v>
      </c>
      <c r="X25" s="89">
        <v>0</v>
      </c>
      <c r="Y25" s="89">
        <v>0</v>
      </c>
      <c r="Z25" s="89">
        <v>0</v>
      </c>
      <c r="AA25" s="89">
        <v>0</v>
      </c>
      <c r="AB25" s="89">
        <v>0</v>
      </c>
      <c r="AC25" s="89">
        <v>0</v>
      </c>
      <c r="AD25" s="89">
        <v>0</v>
      </c>
      <c r="AE25" s="89">
        <v>0</v>
      </c>
      <c r="AF25" s="89">
        <v>0</v>
      </c>
      <c r="AG25" s="89">
        <v>0</v>
      </c>
      <c r="AH25" s="89">
        <v>0</v>
      </c>
      <c r="AI25" s="89">
        <v>0</v>
      </c>
      <c r="AJ25" s="89">
        <v>0</v>
      </c>
      <c r="AK25" s="89">
        <v>0</v>
      </c>
      <c r="AL25" s="89">
        <v>2971</v>
      </c>
      <c r="AM25" s="89">
        <v>7</v>
      </c>
      <c r="AN25" s="89">
        <v>2978</v>
      </c>
      <c r="AO25" s="89">
        <v>0</v>
      </c>
      <c r="AP25" s="89">
        <v>3320704</v>
      </c>
      <c r="AQ25" s="89">
        <v>8666600</v>
      </c>
      <c r="AR25" s="89">
        <v>138200</v>
      </c>
      <c r="AS25" s="89">
        <v>761600</v>
      </c>
      <c r="AT25" s="89">
        <v>624995</v>
      </c>
      <c r="AU25" s="89">
        <v>213999544</v>
      </c>
      <c r="AV25" s="89">
        <v>477096700</v>
      </c>
      <c r="AW25" s="89">
        <v>1381918</v>
      </c>
      <c r="AX25" s="89">
        <v>5040800</v>
      </c>
      <c r="AY25" s="89">
        <v>25542050</v>
      </c>
      <c r="AZ25" s="89">
        <v>51901400</v>
      </c>
      <c r="BA25" s="89">
        <v>137600</v>
      </c>
      <c r="BB25" s="89">
        <v>735700</v>
      </c>
      <c r="BC25" s="89">
        <v>0</v>
      </c>
      <c r="BD25" s="89">
        <v>3204650</v>
      </c>
      <c r="BE25" s="89">
        <v>1906700</v>
      </c>
      <c r="BF25" s="89">
        <v>2601900</v>
      </c>
      <c r="BG25" s="89">
        <v>0</v>
      </c>
      <c r="BH25" s="89">
        <v>0</v>
      </c>
      <c r="BI25" s="89">
        <v>481200</v>
      </c>
      <c r="BJ25" s="89">
        <v>902000</v>
      </c>
      <c r="BK25" s="89">
        <v>1566400</v>
      </c>
      <c r="BL25" s="89">
        <v>0</v>
      </c>
      <c r="BM25" s="89">
        <v>0</v>
      </c>
      <c r="BN25" s="89">
        <v>33190</v>
      </c>
      <c r="BO25" s="89">
        <v>86682</v>
      </c>
      <c r="BP25" s="89">
        <v>1410</v>
      </c>
      <c r="BQ25" s="89">
        <v>9839</v>
      </c>
      <c r="BR25" s="89">
        <v>2813</v>
      </c>
      <c r="BS25" s="89">
        <v>2139966</v>
      </c>
      <c r="BT25" s="89">
        <v>4771001</v>
      </c>
      <c r="BU25" s="89">
        <v>14189</v>
      </c>
      <c r="BV25" s="89">
        <v>66102</v>
      </c>
      <c r="BW25" s="89">
        <v>255415</v>
      </c>
      <c r="BX25" s="89">
        <v>519021</v>
      </c>
      <c r="BY25" s="89">
        <v>1379</v>
      </c>
      <c r="BZ25" s="89">
        <v>9539</v>
      </c>
      <c r="CA25" s="89">
        <v>0</v>
      </c>
      <c r="CB25" s="89">
        <v>16031</v>
      </c>
      <c r="CC25" s="89">
        <v>9536</v>
      </c>
      <c r="CD25" s="89">
        <v>13010</v>
      </c>
      <c r="CE25" s="89">
        <v>0</v>
      </c>
      <c r="CF25" s="89">
        <v>0</v>
      </c>
      <c r="CG25" s="89">
        <v>2409</v>
      </c>
      <c r="CH25" s="89">
        <v>4510</v>
      </c>
      <c r="CI25" s="89">
        <v>7837</v>
      </c>
      <c r="CJ25" s="89">
        <v>0</v>
      </c>
      <c r="CK25" s="89">
        <v>0</v>
      </c>
      <c r="CL25" s="89">
        <v>0</v>
      </c>
      <c r="CM25" s="89">
        <v>0</v>
      </c>
      <c r="CN25" s="89">
        <v>0</v>
      </c>
      <c r="CO25" s="89">
        <v>0</v>
      </c>
      <c r="CP25" s="89">
        <v>0</v>
      </c>
      <c r="CQ25" s="89">
        <v>0</v>
      </c>
      <c r="CR25" s="89"/>
      <c r="CS25" s="89">
        <v>0</v>
      </c>
      <c r="CT25" s="97" t="s">
        <v>17</v>
      </c>
      <c r="CU25" s="97" t="s">
        <v>35</v>
      </c>
      <c r="CV25" s="97" t="s">
        <v>512</v>
      </c>
      <c r="CW25" s="97" t="s">
        <v>508</v>
      </c>
    </row>
    <row r="26" spans="1:101" ht="15" outlineLevel="1">
      <c r="A26" s="97"/>
      <c r="B26" s="97"/>
      <c r="C26" s="98" t="s">
        <v>515</v>
      </c>
      <c r="D26" s="97"/>
      <c r="E26" s="89"/>
      <c r="F26" s="103">
        <f>SUBTOTAL(9,F5:F25)</f>
        <v>612948776</v>
      </c>
      <c r="G26" s="103">
        <f>SUBTOTAL(9,G5:G25)</f>
        <v>7283407</v>
      </c>
      <c r="H26" s="103">
        <f>SUBTOTAL(9,H5:H25)</f>
        <v>620232183</v>
      </c>
      <c r="I26" s="103">
        <f>SUBTOTAL(9,I5:I25)</f>
        <v>20305118</v>
      </c>
      <c r="J26" s="103">
        <f>SUBTOTAL(9,J5:J25)</f>
        <v>55217002</v>
      </c>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89"/>
      <c r="CB26" s="89"/>
      <c r="CC26" s="89"/>
      <c r="CD26" s="89"/>
      <c r="CE26" s="89"/>
      <c r="CF26" s="89"/>
      <c r="CG26" s="89"/>
      <c r="CH26" s="89"/>
      <c r="CI26" s="89"/>
      <c r="CJ26" s="89"/>
      <c r="CK26" s="89"/>
      <c r="CL26" s="89"/>
      <c r="CM26" s="89"/>
      <c r="CN26" s="89"/>
      <c r="CO26" s="89"/>
      <c r="CP26" s="89"/>
      <c r="CQ26" s="89">
        <f>SUBTOTAL(9,CQ5:CQ25)</f>
        <v>0</v>
      </c>
      <c r="CR26" s="89"/>
      <c r="CS26" s="89"/>
      <c r="CT26" s="97"/>
      <c r="CU26" s="97"/>
      <c r="CV26" s="97"/>
      <c r="CW26" s="97"/>
    </row>
    <row r="27" spans="1:101" ht="15" outlineLevel="2">
      <c r="A27" s="97">
        <v>2024</v>
      </c>
      <c r="B27" s="97" t="s">
        <v>285</v>
      </c>
      <c r="C27" s="97" t="s">
        <v>39</v>
      </c>
      <c r="D27" s="97" t="s">
        <v>286</v>
      </c>
      <c r="E27" s="89" t="s">
        <v>287</v>
      </c>
      <c r="F27" s="103">
        <v>2485849</v>
      </c>
      <c r="G27" s="103">
        <v>150384</v>
      </c>
      <c r="H27" s="103">
        <v>2636233</v>
      </c>
      <c r="I27" s="103">
        <v>0</v>
      </c>
      <c r="J27" s="103">
        <v>0</v>
      </c>
      <c r="K27" s="89">
        <v>0</v>
      </c>
      <c r="L27" s="89">
        <v>300000</v>
      </c>
      <c r="M27" s="89">
        <v>150000</v>
      </c>
      <c r="N27" s="89">
        <v>0</v>
      </c>
      <c r="O27" s="89">
        <v>0</v>
      </c>
      <c r="P27" s="89">
        <v>450000</v>
      </c>
      <c r="Q27" s="89">
        <v>0</v>
      </c>
      <c r="R27" s="89">
        <v>0</v>
      </c>
      <c r="S27" s="89">
        <v>2111500</v>
      </c>
      <c r="T27" s="89">
        <v>0</v>
      </c>
      <c r="U27" s="89">
        <v>1681000</v>
      </c>
      <c r="V27" s="89">
        <v>104560800</v>
      </c>
      <c r="W27" s="89">
        <v>100768300</v>
      </c>
      <c r="X27" s="89">
        <v>0</v>
      </c>
      <c r="Y27" s="89">
        <v>0</v>
      </c>
      <c r="Z27" s="89">
        <v>0</v>
      </c>
      <c r="AA27" s="89">
        <v>0</v>
      </c>
      <c r="AB27" s="89">
        <v>0</v>
      </c>
      <c r="AC27" s="89">
        <v>0</v>
      </c>
      <c r="AD27" s="89">
        <v>0</v>
      </c>
      <c r="AE27" s="89">
        <v>0</v>
      </c>
      <c r="AF27" s="89">
        <v>0</v>
      </c>
      <c r="AG27" s="89">
        <v>0</v>
      </c>
      <c r="AH27" s="89">
        <v>0</v>
      </c>
      <c r="AI27" s="89">
        <v>0</v>
      </c>
      <c r="AJ27" s="89">
        <v>0</v>
      </c>
      <c r="AK27" s="89">
        <v>0</v>
      </c>
      <c r="AL27" s="89">
        <v>467</v>
      </c>
      <c r="AM27" s="89">
        <v>8</v>
      </c>
      <c r="AN27" s="89">
        <v>475</v>
      </c>
      <c r="AO27" s="89">
        <v>0</v>
      </c>
      <c r="AP27" s="89">
        <v>9782000</v>
      </c>
      <c r="AQ27" s="89">
        <v>17800200</v>
      </c>
      <c r="AR27" s="89">
        <v>120400</v>
      </c>
      <c r="AS27" s="89">
        <v>1436000</v>
      </c>
      <c r="AT27" s="89">
        <v>0</v>
      </c>
      <c r="AU27" s="89">
        <v>15449900</v>
      </c>
      <c r="AV27" s="89">
        <v>49018600</v>
      </c>
      <c r="AW27" s="89">
        <v>813900</v>
      </c>
      <c r="AX27" s="89">
        <v>6781500</v>
      </c>
      <c r="AY27" s="89">
        <v>4091100</v>
      </c>
      <c r="AZ27" s="89">
        <v>8553300</v>
      </c>
      <c r="BA27" s="89">
        <v>98300</v>
      </c>
      <c r="BB27" s="89">
        <v>1663600</v>
      </c>
      <c r="BC27" s="89">
        <v>0</v>
      </c>
      <c r="BD27" s="89">
        <v>11519800</v>
      </c>
      <c r="BE27" s="89">
        <v>12865400</v>
      </c>
      <c r="BF27" s="89">
        <v>80136500</v>
      </c>
      <c r="BG27" s="89">
        <v>18075700</v>
      </c>
      <c r="BH27" s="89">
        <v>0</v>
      </c>
      <c r="BI27" s="89">
        <v>209100</v>
      </c>
      <c r="BJ27" s="89">
        <v>194600</v>
      </c>
      <c r="BK27" s="89">
        <v>1633300</v>
      </c>
      <c r="BL27" s="89">
        <v>305000</v>
      </c>
      <c r="BM27" s="89">
        <v>0</v>
      </c>
      <c r="BN27" s="89">
        <v>97820</v>
      </c>
      <c r="BO27" s="89">
        <v>178002</v>
      </c>
      <c r="BP27" s="89">
        <v>1204</v>
      </c>
      <c r="BQ27" s="89">
        <v>18253</v>
      </c>
      <c r="BR27" s="89">
        <v>0</v>
      </c>
      <c r="BS27" s="89">
        <v>154509</v>
      </c>
      <c r="BT27" s="89">
        <v>490176</v>
      </c>
      <c r="BU27" s="89">
        <v>8375</v>
      </c>
      <c r="BV27" s="89">
        <v>86579</v>
      </c>
      <c r="BW27" s="89">
        <v>40908</v>
      </c>
      <c r="BX27" s="89">
        <v>85536</v>
      </c>
      <c r="BY27" s="89">
        <v>994</v>
      </c>
      <c r="BZ27" s="89">
        <v>21031</v>
      </c>
      <c r="CA27" s="89">
        <v>0</v>
      </c>
      <c r="CB27" s="89">
        <v>52584</v>
      </c>
      <c r="CC27" s="89">
        <v>58724</v>
      </c>
      <c r="CD27" s="89">
        <v>411347</v>
      </c>
      <c r="CE27" s="89">
        <v>180757</v>
      </c>
      <c r="CF27" s="89">
        <v>0</v>
      </c>
      <c r="CG27" s="89">
        <v>982</v>
      </c>
      <c r="CH27" s="89">
        <v>914</v>
      </c>
      <c r="CI27" s="89">
        <v>8295</v>
      </c>
      <c r="CJ27" s="89">
        <v>3050</v>
      </c>
      <c r="CK27" s="89">
        <v>0</v>
      </c>
      <c r="CL27" s="89">
        <v>0</v>
      </c>
      <c r="CM27" s="89">
        <v>0</v>
      </c>
      <c r="CN27" s="89">
        <v>0</v>
      </c>
      <c r="CO27" s="89">
        <v>0</v>
      </c>
      <c r="CP27" s="89">
        <v>0</v>
      </c>
      <c r="CQ27" s="89">
        <v>0</v>
      </c>
      <c r="CR27" s="89"/>
      <c r="CS27" s="89">
        <v>0</v>
      </c>
      <c r="CT27" s="97" t="s">
        <v>39</v>
      </c>
      <c r="CU27" s="97" t="s">
        <v>289</v>
      </c>
      <c r="CV27" s="97" t="s">
        <v>516</v>
      </c>
      <c r="CW27" s="97" t="s">
        <v>508</v>
      </c>
    </row>
    <row r="28" spans="1:101" ht="15" outlineLevel="2">
      <c r="A28" s="97">
        <v>2024</v>
      </c>
      <c r="B28" s="97" t="s">
        <v>285</v>
      </c>
      <c r="C28" s="97" t="s">
        <v>39</v>
      </c>
      <c r="D28" s="97" t="s">
        <v>288</v>
      </c>
      <c r="E28" s="89" t="s">
        <v>289</v>
      </c>
      <c r="F28" s="103">
        <v>2434843</v>
      </c>
      <c r="G28" s="103">
        <v>83692</v>
      </c>
      <c r="H28" s="103">
        <v>2518535</v>
      </c>
      <c r="I28" s="103">
        <v>0</v>
      </c>
      <c r="J28" s="103">
        <v>0</v>
      </c>
      <c r="K28" s="89">
        <v>0</v>
      </c>
      <c r="L28" s="89">
        <v>300000</v>
      </c>
      <c r="M28" s="89">
        <v>0</v>
      </c>
      <c r="N28" s="89">
        <v>0</v>
      </c>
      <c r="O28" s="89">
        <v>225000</v>
      </c>
      <c r="P28" s="89">
        <v>525000</v>
      </c>
      <c r="Q28" s="89">
        <v>0</v>
      </c>
      <c r="R28" s="89">
        <v>18400</v>
      </c>
      <c r="S28" s="89">
        <v>2124900</v>
      </c>
      <c r="T28" s="89">
        <v>15800</v>
      </c>
      <c r="U28" s="89">
        <v>1976200</v>
      </c>
      <c r="V28" s="89">
        <v>128291600</v>
      </c>
      <c r="W28" s="89">
        <v>124156300</v>
      </c>
      <c r="X28" s="89">
        <v>0</v>
      </c>
      <c r="Y28" s="89">
        <v>0</v>
      </c>
      <c r="Z28" s="89">
        <v>0</v>
      </c>
      <c r="AA28" s="89">
        <v>0</v>
      </c>
      <c r="AB28" s="89">
        <v>0</v>
      </c>
      <c r="AC28" s="89">
        <v>0</v>
      </c>
      <c r="AD28" s="89">
        <v>0</v>
      </c>
      <c r="AE28" s="89">
        <v>0</v>
      </c>
      <c r="AF28" s="89">
        <v>0</v>
      </c>
      <c r="AG28" s="89">
        <v>0</v>
      </c>
      <c r="AH28" s="89">
        <v>0</v>
      </c>
      <c r="AI28" s="89">
        <v>0</v>
      </c>
      <c r="AJ28" s="89">
        <v>0</v>
      </c>
      <c r="AK28" s="89">
        <v>0</v>
      </c>
      <c r="AL28" s="89">
        <v>534</v>
      </c>
      <c r="AM28" s="89">
        <v>15</v>
      </c>
      <c r="AN28" s="89">
        <v>549</v>
      </c>
      <c r="AO28" s="89">
        <v>50000</v>
      </c>
      <c r="AP28" s="89">
        <v>11114600</v>
      </c>
      <c r="AQ28" s="89">
        <v>22764200</v>
      </c>
      <c r="AR28" s="89">
        <v>168600</v>
      </c>
      <c r="AS28" s="89">
        <v>1391700</v>
      </c>
      <c r="AT28" s="89">
        <v>50000</v>
      </c>
      <c r="AU28" s="89">
        <v>19238900</v>
      </c>
      <c r="AV28" s="89">
        <v>63121200</v>
      </c>
      <c r="AW28" s="89">
        <v>893800</v>
      </c>
      <c r="AX28" s="89">
        <v>5958900</v>
      </c>
      <c r="AY28" s="89">
        <v>3175100</v>
      </c>
      <c r="AZ28" s="89">
        <v>7866500</v>
      </c>
      <c r="BA28" s="89">
        <v>112600</v>
      </c>
      <c r="BB28" s="89">
        <v>2253100</v>
      </c>
      <c r="BC28" s="89">
        <v>0</v>
      </c>
      <c r="BD28" s="89">
        <v>12648400</v>
      </c>
      <c r="BE28" s="89">
        <v>14264900</v>
      </c>
      <c r="BF28" s="89">
        <v>72021100</v>
      </c>
      <c r="BG28" s="89">
        <v>19551600</v>
      </c>
      <c r="BH28" s="89">
        <v>0</v>
      </c>
      <c r="BI28" s="89">
        <v>225900</v>
      </c>
      <c r="BJ28" s="89">
        <v>495600</v>
      </c>
      <c r="BK28" s="89">
        <v>1232300</v>
      </c>
      <c r="BL28" s="89">
        <v>209100</v>
      </c>
      <c r="BM28" s="89">
        <v>225</v>
      </c>
      <c r="BN28" s="89">
        <v>111146</v>
      </c>
      <c r="BO28" s="89">
        <v>227642</v>
      </c>
      <c r="BP28" s="89">
        <v>1721</v>
      </c>
      <c r="BQ28" s="89">
        <v>17785</v>
      </c>
      <c r="BR28" s="89">
        <v>225</v>
      </c>
      <c r="BS28" s="89">
        <v>192372</v>
      </c>
      <c r="BT28" s="89">
        <v>631229</v>
      </c>
      <c r="BU28" s="89">
        <v>9107</v>
      </c>
      <c r="BV28" s="89">
        <v>76562</v>
      </c>
      <c r="BW28" s="89">
        <v>31750</v>
      </c>
      <c r="BX28" s="89">
        <v>78666</v>
      </c>
      <c r="BY28" s="89">
        <v>1177</v>
      </c>
      <c r="BZ28" s="89">
        <v>28396</v>
      </c>
      <c r="CA28" s="89">
        <v>0</v>
      </c>
      <c r="CB28" s="89">
        <v>58705</v>
      </c>
      <c r="CC28" s="89">
        <v>66108</v>
      </c>
      <c r="CD28" s="89">
        <v>369904</v>
      </c>
      <c r="CE28" s="89">
        <v>195516</v>
      </c>
      <c r="CF28" s="89">
        <v>0</v>
      </c>
      <c r="CG28" s="89">
        <v>1024</v>
      </c>
      <c r="CH28" s="89">
        <v>2283</v>
      </c>
      <c r="CI28" s="89">
        <v>6467</v>
      </c>
      <c r="CJ28" s="89">
        <v>2091</v>
      </c>
      <c r="CK28" s="89">
        <v>0</v>
      </c>
      <c r="CL28" s="89">
        <v>0</v>
      </c>
      <c r="CM28" s="89">
        <v>0</v>
      </c>
      <c r="CN28" s="89">
        <v>0</v>
      </c>
      <c r="CO28" s="89">
        <v>0</v>
      </c>
      <c r="CP28" s="89">
        <v>0</v>
      </c>
      <c r="CQ28" s="89">
        <v>0</v>
      </c>
      <c r="CR28" s="89"/>
      <c r="CS28" s="89">
        <v>0</v>
      </c>
      <c r="CT28" s="97" t="s">
        <v>39</v>
      </c>
      <c r="CU28" s="97" t="s">
        <v>291</v>
      </c>
      <c r="CV28" s="97" t="s">
        <v>52</v>
      </c>
      <c r="CW28" s="97" t="s">
        <v>508</v>
      </c>
    </row>
    <row r="29" spans="1:101" ht="15" outlineLevel="2">
      <c r="A29" s="97">
        <v>2024</v>
      </c>
      <c r="B29" s="97" t="s">
        <v>285</v>
      </c>
      <c r="C29" s="97" t="s">
        <v>39</v>
      </c>
      <c r="D29" s="97" t="s">
        <v>265</v>
      </c>
      <c r="E29" s="89" t="s">
        <v>39</v>
      </c>
      <c r="F29" s="103">
        <v>10975251</v>
      </c>
      <c r="G29" s="103">
        <v>243232</v>
      </c>
      <c r="H29" s="103">
        <v>11218483</v>
      </c>
      <c r="I29" s="103">
        <v>488405</v>
      </c>
      <c r="J29" s="103">
        <v>0</v>
      </c>
      <c r="K29" s="89">
        <v>0</v>
      </c>
      <c r="L29" s="89">
        <v>2377800</v>
      </c>
      <c r="M29" s="89">
        <v>3150000</v>
      </c>
      <c r="N29" s="89">
        <v>0</v>
      </c>
      <c r="O29" s="89">
        <v>0</v>
      </c>
      <c r="P29" s="89">
        <v>5527800</v>
      </c>
      <c r="Q29" s="89">
        <v>0</v>
      </c>
      <c r="R29" s="89">
        <v>0</v>
      </c>
      <c r="S29" s="89">
        <v>25900</v>
      </c>
      <c r="T29" s="89">
        <v>66700</v>
      </c>
      <c r="U29" s="89">
        <v>14954100</v>
      </c>
      <c r="V29" s="89">
        <v>838728200</v>
      </c>
      <c r="W29" s="89">
        <v>823681500</v>
      </c>
      <c r="X29" s="89">
        <v>0</v>
      </c>
      <c r="Y29" s="89">
        <v>0</v>
      </c>
      <c r="Z29" s="89">
        <v>0</v>
      </c>
      <c r="AA29" s="89">
        <v>0</v>
      </c>
      <c r="AB29" s="89">
        <v>0</v>
      </c>
      <c r="AC29" s="89">
        <v>0</v>
      </c>
      <c r="AD29" s="89">
        <v>0</v>
      </c>
      <c r="AE29" s="89">
        <v>0</v>
      </c>
      <c r="AF29" s="89">
        <v>0</v>
      </c>
      <c r="AG29" s="89">
        <v>0</v>
      </c>
      <c r="AH29" s="89">
        <v>0</v>
      </c>
      <c r="AI29" s="89">
        <v>0</v>
      </c>
      <c r="AJ29" s="89">
        <v>0</v>
      </c>
      <c r="AK29" s="89">
        <v>0</v>
      </c>
      <c r="AL29" s="89">
        <v>2536</v>
      </c>
      <c r="AM29" s="89">
        <v>4</v>
      </c>
      <c r="AN29" s="89">
        <v>2540</v>
      </c>
      <c r="AO29" s="89">
        <v>0</v>
      </c>
      <c r="AP29" s="89">
        <v>95000</v>
      </c>
      <c r="AQ29" s="89">
        <v>108300</v>
      </c>
      <c r="AR29" s="89">
        <v>0</v>
      </c>
      <c r="AS29" s="89">
        <v>0</v>
      </c>
      <c r="AT29" s="89">
        <v>250000</v>
      </c>
      <c r="AU29" s="89">
        <v>181776700</v>
      </c>
      <c r="AV29" s="89">
        <v>613149600</v>
      </c>
      <c r="AW29" s="89">
        <v>8432800</v>
      </c>
      <c r="AX29" s="89">
        <v>26223000</v>
      </c>
      <c r="AY29" s="89">
        <v>27206700</v>
      </c>
      <c r="AZ29" s="89">
        <v>79844800</v>
      </c>
      <c r="BA29" s="89">
        <v>1253300</v>
      </c>
      <c r="BB29" s="89">
        <v>3652900</v>
      </c>
      <c r="BC29" s="89">
        <v>0</v>
      </c>
      <c r="BD29" s="89">
        <v>230000</v>
      </c>
      <c r="BE29" s="89">
        <v>198200</v>
      </c>
      <c r="BF29" s="89">
        <v>0</v>
      </c>
      <c r="BG29" s="89">
        <v>0</v>
      </c>
      <c r="BH29" s="89">
        <v>0</v>
      </c>
      <c r="BI29" s="89">
        <v>0</v>
      </c>
      <c r="BJ29" s="89">
        <v>0</v>
      </c>
      <c r="BK29" s="89">
        <v>0</v>
      </c>
      <c r="BL29" s="89">
        <v>0</v>
      </c>
      <c r="BM29" s="89">
        <v>0</v>
      </c>
      <c r="BN29" s="89">
        <v>950</v>
      </c>
      <c r="BO29" s="89">
        <v>1083</v>
      </c>
      <c r="BP29" s="89">
        <v>0</v>
      </c>
      <c r="BQ29" s="89">
        <v>0</v>
      </c>
      <c r="BR29" s="89">
        <v>1125</v>
      </c>
      <c r="BS29" s="89">
        <v>1817751</v>
      </c>
      <c r="BT29" s="89">
        <v>6131512</v>
      </c>
      <c r="BU29" s="89">
        <v>87009</v>
      </c>
      <c r="BV29" s="89">
        <v>346254</v>
      </c>
      <c r="BW29" s="89">
        <v>272067</v>
      </c>
      <c r="BX29" s="89">
        <v>798448</v>
      </c>
      <c r="BY29" s="89">
        <v>12875</v>
      </c>
      <c r="BZ29" s="89">
        <v>48463</v>
      </c>
      <c r="CA29" s="89">
        <v>0</v>
      </c>
      <c r="CB29" s="89">
        <v>1150</v>
      </c>
      <c r="CC29" s="89">
        <v>992</v>
      </c>
      <c r="CD29" s="89">
        <v>0</v>
      </c>
      <c r="CE29" s="89">
        <v>0</v>
      </c>
      <c r="CF29" s="89">
        <v>0</v>
      </c>
      <c r="CG29" s="89">
        <v>0</v>
      </c>
      <c r="CH29" s="89">
        <v>0</v>
      </c>
      <c r="CI29" s="89">
        <v>0</v>
      </c>
      <c r="CJ29" s="89">
        <v>0</v>
      </c>
      <c r="CK29" s="89">
        <v>0</v>
      </c>
      <c r="CL29" s="89">
        <v>0</v>
      </c>
      <c r="CM29" s="89">
        <v>0</v>
      </c>
      <c r="CN29" s="89">
        <v>0</v>
      </c>
      <c r="CO29" s="89">
        <v>0</v>
      </c>
      <c r="CP29" s="89">
        <v>0</v>
      </c>
      <c r="CQ29" s="89">
        <v>0</v>
      </c>
      <c r="CR29" s="89"/>
      <c r="CS29" s="89">
        <v>0</v>
      </c>
      <c r="CT29" s="97" t="s">
        <v>39</v>
      </c>
      <c r="CU29" s="97" t="s">
        <v>293</v>
      </c>
      <c r="CV29" s="97" t="s">
        <v>52</v>
      </c>
      <c r="CW29" s="97" t="s">
        <v>508</v>
      </c>
    </row>
    <row r="30" spans="1:101" ht="15" outlineLevel="2">
      <c r="A30" s="97">
        <v>2024</v>
      </c>
      <c r="B30" s="97" t="s">
        <v>285</v>
      </c>
      <c r="C30" s="97" t="s">
        <v>39</v>
      </c>
      <c r="D30" s="97" t="s">
        <v>306</v>
      </c>
      <c r="E30" s="89" t="s">
        <v>252</v>
      </c>
      <c r="F30" s="103">
        <v>73691905</v>
      </c>
      <c r="G30" s="103">
        <v>606186</v>
      </c>
      <c r="H30" s="103">
        <v>74298091</v>
      </c>
      <c r="I30" s="103">
        <v>599806</v>
      </c>
      <c r="J30" s="103">
        <v>949368</v>
      </c>
      <c r="K30" s="89">
        <v>0</v>
      </c>
      <c r="L30" s="89">
        <v>6416200</v>
      </c>
      <c r="M30" s="89">
        <v>4650000</v>
      </c>
      <c r="N30" s="89">
        <v>0</v>
      </c>
      <c r="O30" s="89">
        <v>0</v>
      </c>
      <c r="P30" s="89">
        <v>11066200</v>
      </c>
      <c r="Q30" s="89">
        <v>0</v>
      </c>
      <c r="R30" s="89">
        <v>0</v>
      </c>
      <c r="S30" s="89">
        <v>22200</v>
      </c>
      <c r="T30" s="89">
        <v>392400</v>
      </c>
      <c r="U30" s="89">
        <v>52070900</v>
      </c>
      <c r="V30" s="89">
        <v>4407552900</v>
      </c>
      <c r="W30" s="89">
        <v>4355067400</v>
      </c>
      <c r="X30" s="89">
        <v>0</v>
      </c>
      <c r="Y30" s="89">
        <v>0</v>
      </c>
      <c r="Z30" s="89">
        <v>0</v>
      </c>
      <c r="AA30" s="89">
        <v>0</v>
      </c>
      <c r="AB30" s="89">
        <v>0</v>
      </c>
      <c r="AC30" s="89">
        <v>0</v>
      </c>
      <c r="AD30" s="89">
        <v>0</v>
      </c>
      <c r="AE30" s="89">
        <v>0</v>
      </c>
      <c r="AF30" s="89">
        <v>0</v>
      </c>
      <c r="AG30" s="89">
        <v>0</v>
      </c>
      <c r="AH30" s="89">
        <v>0</v>
      </c>
      <c r="AI30" s="89">
        <v>0</v>
      </c>
      <c r="AJ30" s="89">
        <v>0</v>
      </c>
      <c r="AK30" s="89">
        <v>0</v>
      </c>
      <c r="AL30" s="89">
        <v>10103</v>
      </c>
      <c r="AM30" s="89">
        <v>26</v>
      </c>
      <c r="AN30" s="89">
        <v>10129</v>
      </c>
      <c r="AO30" s="89">
        <v>0</v>
      </c>
      <c r="AP30" s="89">
        <v>285000</v>
      </c>
      <c r="AQ30" s="89">
        <v>963300</v>
      </c>
      <c r="AR30" s="89">
        <v>34400</v>
      </c>
      <c r="AS30" s="89">
        <v>2060600</v>
      </c>
      <c r="AT30" s="89">
        <v>1600000</v>
      </c>
      <c r="AU30" s="89">
        <v>740441500</v>
      </c>
      <c r="AV30" s="89">
        <v>2587860500</v>
      </c>
      <c r="AW30" s="89">
        <v>65460700</v>
      </c>
      <c r="AX30" s="89">
        <v>973486600</v>
      </c>
      <c r="AY30" s="89">
        <v>145176900</v>
      </c>
      <c r="AZ30" s="89">
        <v>421939600</v>
      </c>
      <c r="BA30" s="89">
        <v>9406900</v>
      </c>
      <c r="BB30" s="89">
        <v>218596400</v>
      </c>
      <c r="BC30" s="89">
        <v>0</v>
      </c>
      <c r="BD30" s="89">
        <v>349800</v>
      </c>
      <c r="BE30" s="89">
        <v>439000</v>
      </c>
      <c r="BF30" s="89">
        <v>939400</v>
      </c>
      <c r="BG30" s="89">
        <v>675600</v>
      </c>
      <c r="BH30" s="89">
        <v>0</v>
      </c>
      <c r="BI30" s="89">
        <v>0</v>
      </c>
      <c r="BJ30" s="89">
        <v>0</v>
      </c>
      <c r="BK30" s="89">
        <v>245100</v>
      </c>
      <c r="BL30" s="89">
        <v>800</v>
      </c>
      <c r="BM30" s="89">
        <v>0</v>
      </c>
      <c r="BN30" s="89">
        <v>2850</v>
      </c>
      <c r="BO30" s="89">
        <v>9633</v>
      </c>
      <c r="BP30" s="89">
        <v>344</v>
      </c>
      <c r="BQ30" s="89">
        <v>25843</v>
      </c>
      <c r="BR30" s="89">
        <v>7200</v>
      </c>
      <c r="BS30" s="89">
        <v>7404384</v>
      </c>
      <c r="BT30" s="89">
        <v>25878636</v>
      </c>
      <c r="BU30" s="89">
        <v>658849</v>
      </c>
      <c r="BV30" s="89">
        <v>12328489</v>
      </c>
      <c r="BW30" s="89">
        <v>1451264</v>
      </c>
      <c r="BX30" s="89">
        <v>4219901</v>
      </c>
      <c r="BY30" s="89">
        <v>94423</v>
      </c>
      <c r="BZ30" s="89">
        <v>2755683</v>
      </c>
      <c r="CA30" s="89">
        <v>0</v>
      </c>
      <c r="CB30" s="89">
        <v>1740</v>
      </c>
      <c r="CC30" s="89">
        <v>2185</v>
      </c>
      <c r="CD30" s="89">
        <v>4717</v>
      </c>
      <c r="CE30" s="89">
        <v>6756</v>
      </c>
      <c r="CF30" s="89">
        <v>0</v>
      </c>
      <c r="CG30" s="89">
        <v>0</v>
      </c>
      <c r="CH30" s="89">
        <v>0</v>
      </c>
      <c r="CI30" s="89">
        <v>1226</v>
      </c>
      <c r="CJ30" s="89">
        <v>8</v>
      </c>
      <c r="CK30" s="89">
        <v>0</v>
      </c>
      <c r="CL30" s="89">
        <v>0</v>
      </c>
      <c r="CM30" s="89">
        <v>0</v>
      </c>
      <c r="CN30" s="89">
        <v>0</v>
      </c>
      <c r="CO30" s="89">
        <v>0</v>
      </c>
      <c r="CP30" s="89">
        <v>0</v>
      </c>
      <c r="CQ30" s="89">
        <v>0</v>
      </c>
      <c r="CR30" s="89"/>
      <c r="CS30" s="89">
        <v>0</v>
      </c>
      <c r="CT30" s="97" t="s">
        <v>39</v>
      </c>
      <c r="CU30" s="97" t="s">
        <v>299</v>
      </c>
      <c r="CV30" s="97" t="s">
        <v>517</v>
      </c>
      <c r="CW30" s="97" t="s">
        <v>508</v>
      </c>
    </row>
    <row r="31" spans="1:101" ht="15" outlineLevel="2">
      <c r="A31" s="97">
        <v>2024</v>
      </c>
      <c r="B31" s="97" t="s">
        <v>285</v>
      </c>
      <c r="C31" s="97" t="s">
        <v>39</v>
      </c>
      <c r="D31" s="97" t="s">
        <v>267</v>
      </c>
      <c r="E31" s="89" t="s">
        <v>40</v>
      </c>
      <c r="F31" s="103">
        <v>55809966</v>
      </c>
      <c r="G31" s="103">
        <v>718184</v>
      </c>
      <c r="H31" s="103">
        <v>56528150</v>
      </c>
      <c r="I31" s="103">
        <v>2835123</v>
      </c>
      <c r="J31" s="103">
        <v>0</v>
      </c>
      <c r="K31" s="89">
        <v>0</v>
      </c>
      <c r="L31" s="89">
        <v>14219500</v>
      </c>
      <c r="M31" s="89">
        <v>5475000</v>
      </c>
      <c r="N31" s="89">
        <v>0</v>
      </c>
      <c r="O31" s="89">
        <v>0</v>
      </c>
      <c r="P31" s="89">
        <v>19694500</v>
      </c>
      <c r="Q31" s="89">
        <v>0</v>
      </c>
      <c r="R31" s="89">
        <v>0</v>
      </c>
      <c r="S31" s="89">
        <v>141500</v>
      </c>
      <c r="T31" s="89">
        <v>339700</v>
      </c>
      <c r="U31" s="89">
        <v>73846400</v>
      </c>
      <c r="V31" s="89">
        <v>3110588100</v>
      </c>
      <c r="W31" s="89">
        <v>3036260500</v>
      </c>
      <c r="X31" s="89">
        <v>0</v>
      </c>
      <c r="Y31" s="89">
        <v>0</v>
      </c>
      <c r="Z31" s="89">
        <v>0</v>
      </c>
      <c r="AA31" s="89">
        <v>0</v>
      </c>
      <c r="AB31" s="89">
        <v>0</v>
      </c>
      <c r="AC31" s="89">
        <v>0</v>
      </c>
      <c r="AD31" s="89">
        <v>0</v>
      </c>
      <c r="AE31" s="89">
        <v>0</v>
      </c>
      <c r="AF31" s="89">
        <v>0</v>
      </c>
      <c r="AG31" s="89">
        <v>0</v>
      </c>
      <c r="AH31" s="89">
        <v>0</v>
      </c>
      <c r="AI31" s="89">
        <v>0</v>
      </c>
      <c r="AJ31" s="89">
        <v>0</v>
      </c>
      <c r="AK31" s="89">
        <v>0</v>
      </c>
      <c r="AL31" s="89">
        <v>9257</v>
      </c>
      <c r="AM31" s="89">
        <v>14</v>
      </c>
      <c r="AN31" s="89">
        <v>9271</v>
      </c>
      <c r="AO31" s="89">
        <v>0</v>
      </c>
      <c r="AP31" s="89">
        <v>1235000</v>
      </c>
      <c r="AQ31" s="89">
        <v>3682700</v>
      </c>
      <c r="AR31" s="89">
        <v>93900</v>
      </c>
      <c r="AS31" s="89">
        <v>2267700</v>
      </c>
      <c r="AT31" s="89">
        <v>1200000</v>
      </c>
      <c r="AU31" s="89">
        <v>670251200</v>
      </c>
      <c r="AV31" s="89">
        <v>2029584100</v>
      </c>
      <c r="AW31" s="89">
        <v>38550400</v>
      </c>
      <c r="AX31" s="89">
        <v>307098100</v>
      </c>
      <c r="AY31" s="89">
        <v>113893000</v>
      </c>
      <c r="AZ31" s="89">
        <v>309288800</v>
      </c>
      <c r="BA31" s="89">
        <v>5591800</v>
      </c>
      <c r="BB31" s="89">
        <v>54758400</v>
      </c>
      <c r="BC31" s="89">
        <v>0</v>
      </c>
      <c r="BD31" s="89">
        <v>1490200</v>
      </c>
      <c r="BE31" s="89">
        <v>1342000</v>
      </c>
      <c r="BF31" s="89">
        <v>4194000</v>
      </c>
      <c r="BG31" s="89">
        <v>1900</v>
      </c>
      <c r="BH31" s="89">
        <v>0</v>
      </c>
      <c r="BI31" s="89">
        <v>0</v>
      </c>
      <c r="BJ31" s="89">
        <v>85300</v>
      </c>
      <c r="BK31" s="89">
        <v>293400</v>
      </c>
      <c r="BL31" s="89">
        <v>0</v>
      </c>
      <c r="BM31" s="89">
        <v>0</v>
      </c>
      <c r="BN31" s="89">
        <v>12349</v>
      </c>
      <c r="BO31" s="89">
        <v>36828</v>
      </c>
      <c r="BP31" s="89">
        <v>959</v>
      </c>
      <c r="BQ31" s="89">
        <v>28561</v>
      </c>
      <c r="BR31" s="89">
        <v>5400</v>
      </c>
      <c r="BS31" s="89">
        <v>6702477</v>
      </c>
      <c r="BT31" s="89">
        <v>20295877</v>
      </c>
      <c r="BU31" s="89">
        <v>389132</v>
      </c>
      <c r="BV31" s="89">
        <v>3931774</v>
      </c>
      <c r="BW31" s="89">
        <v>1138681</v>
      </c>
      <c r="BX31" s="89">
        <v>3093136</v>
      </c>
      <c r="BY31" s="89">
        <v>56294</v>
      </c>
      <c r="BZ31" s="89">
        <v>698128</v>
      </c>
      <c r="CA31" s="89">
        <v>0</v>
      </c>
      <c r="CB31" s="89">
        <v>7449</v>
      </c>
      <c r="CC31" s="89">
        <v>6710</v>
      </c>
      <c r="CD31" s="89">
        <v>20978</v>
      </c>
      <c r="CE31" s="89">
        <v>19</v>
      </c>
      <c r="CF31" s="89">
        <v>0</v>
      </c>
      <c r="CG31" s="89">
        <v>0</v>
      </c>
      <c r="CH31" s="89">
        <v>427</v>
      </c>
      <c r="CI31" s="89">
        <v>1467</v>
      </c>
      <c r="CJ31" s="89">
        <v>0</v>
      </c>
      <c r="CK31" s="89">
        <v>0</v>
      </c>
      <c r="CL31" s="89">
        <v>0</v>
      </c>
      <c r="CM31" s="89">
        <v>0</v>
      </c>
      <c r="CN31" s="89">
        <v>0</v>
      </c>
      <c r="CO31" s="89">
        <v>0</v>
      </c>
      <c r="CP31" s="89">
        <v>0</v>
      </c>
      <c r="CQ31" s="89">
        <v>0</v>
      </c>
      <c r="CR31" s="89"/>
      <c r="CS31" s="89">
        <v>0</v>
      </c>
      <c r="CT31" s="97" t="s">
        <v>39</v>
      </c>
      <c r="CU31" s="97" t="s">
        <v>302</v>
      </c>
      <c r="CV31" s="97" t="s">
        <v>52</v>
      </c>
      <c r="CW31" s="97" t="s">
        <v>508</v>
      </c>
    </row>
    <row r="32" spans="1:101" ht="15" outlineLevel="2">
      <c r="A32" s="97">
        <v>2024</v>
      </c>
      <c r="B32" s="97" t="s">
        <v>285</v>
      </c>
      <c r="C32" s="97" t="s">
        <v>39</v>
      </c>
      <c r="D32" s="97" t="s">
        <v>268</v>
      </c>
      <c r="E32" s="89" t="s">
        <v>41</v>
      </c>
      <c r="F32" s="103">
        <v>2958619</v>
      </c>
      <c r="G32" s="103">
        <v>56323</v>
      </c>
      <c r="H32" s="103">
        <v>3014942</v>
      </c>
      <c r="I32" s="103">
        <v>21512</v>
      </c>
      <c r="J32" s="103">
        <v>0</v>
      </c>
      <c r="K32" s="89">
        <v>0</v>
      </c>
      <c r="L32" s="89">
        <v>300000</v>
      </c>
      <c r="M32" s="89">
        <v>750000</v>
      </c>
      <c r="N32" s="89">
        <v>0</v>
      </c>
      <c r="O32" s="89">
        <v>0</v>
      </c>
      <c r="P32" s="89">
        <v>1050000</v>
      </c>
      <c r="Q32" s="89">
        <v>0</v>
      </c>
      <c r="R32" s="89">
        <v>0</v>
      </c>
      <c r="S32" s="89">
        <v>0</v>
      </c>
      <c r="T32" s="89">
        <v>69800</v>
      </c>
      <c r="U32" s="89">
        <v>10444000</v>
      </c>
      <c r="V32" s="89">
        <v>235999600</v>
      </c>
      <c r="W32" s="89">
        <v>225485800</v>
      </c>
      <c r="X32" s="89">
        <v>0</v>
      </c>
      <c r="Y32" s="89">
        <v>0</v>
      </c>
      <c r="Z32" s="89">
        <v>0</v>
      </c>
      <c r="AA32" s="89">
        <v>0</v>
      </c>
      <c r="AB32" s="89">
        <v>0</v>
      </c>
      <c r="AC32" s="89">
        <v>0</v>
      </c>
      <c r="AD32" s="89">
        <v>0</v>
      </c>
      <c r="AE32" s="89">
        <v>0</v>
      </c>
      <c r="AF32" s="89">
        <v>0</v>
      </c>
      <c r="AG32" s="89">
        <v>0</v>
      </c>
      <c r="AH32" s="89">
        <v>0</v>
      </c>
      <c r="AI32" s="89">
        <v>0</v>
      </c>
      <c r="AJ32" s="89">
        <v>0</v>
      </c>
      <c r="AK32" s="89">
        <v>0</v>
      </c>
      <c r="AL32" s="89">
        <v>918</v>
      </c>
      <c r="AM32" s="89">
        <v>4</v>
      </c>
      <c r="AN32" s="89">
        <v>922</v>
      </c>
      <c r="AO32" s="89">
        <v>0</v>
      </c>
      <c r="AP32" s="89">
        <v>0</v>
      </c>
      <c r="AQ32" s="89">
        <v>0</v>
      </c>
      <c r="AR32" s="89">
        <v>0</v>
      </c>
      <c r="AS32" s="89">
        <v>0</v>
      </c>
      <c r="AT32" s="89">
        <v>200000</v>
      </c>
      <c r="AU32" s="89">
        <v>65049700</v>
      </c>
      <c r="AV32" s="89">
        <v>161010200</v>
      </c>
      <c r="AW32" s="89">
        <v>247300</v>
      </c>
      <c r="AX32" s="89">
        <v>261500</v>
      </c>
      <c r="AY32" s="89">
        <v>7391800</v>
      </c>
      <c r="AZ32" s="89">
        <v>16887100</v>
      </c>
      <c r="BA32" s="89">
        <v>17200</v>
      </c>
      <c r="BB32" s="89">
        <v>16500</v>
      </c>
      <c r="BC32" s="89">
        <v>0</v>
      </c>
      <c r="BD32" s="89">
        <v>0</v>
      </c>
      <c r="BE32" s="89">
        <v>0</v>
      </c>
      <c r="BF32" s="89">
        <v>87100</v>
      </c>
      <c r="BG32" s="89">
        <v>1400900</v>
      </c>
      <c r="BH32" s="89">
        <v>0</v>
      </c>
      <c r="BI32" s="89">
        <v>0</v>
      </c>
      <c r="BJ32" s="89">
        <v>0</v>
      </c>
      <c r="BK32" s="89">
        <v>0</v>
      </c>
      <c r="BL32" s="89">
        <v>0</v>
      </c>
      <c r="BM32" s="89">
        <v>0</v>
      </c>
      <c r="BN32" s="89">
        <v>0</v>
      </c>
      <c r="BO32" s="89">
        <v>0</v>
      </c>
      <c r="BP32" s="89">
        <v>0</v>
      </c>
      <c r="BQ32" s="89">
        <v>0</v>
      </c>
      <c r="BR32" s="89">
        <v>900</v>
      </c>
      <c r="BS32" s="89">
        <v>650492</v>
      </c>
      <c r="BT32" s="89">
        <v>1610107</v>
      </c>
      <c r="BU32" s="89">
        <v>2639</v>
      </c>
      <c r="BV32" s="89">
        <v>3724</v>
      </c>
      <c r="BW32" s="89">
        <v>73918</v>
      </c>
      <c r="BX32" s="89">
        <v>168871</v>
      </c>
      <c r="BY32" s="89">
        <v>172</v>
      </c>
      <c r="BZ32" s="89">
        <v>249</v>
      </c>
      <c r="CA32" s="89">
        <v>0</v>
      </c>
      <c r="CB32" s="89">
        <v>0</v>
      </c>
      <c r="CC32" s="89">
        <v>0</v>
      </c>
      <c r="CD32" s="89">
        <v>436</v>
      </c>
      <c r="CE32" s="89">
        <v>14009</v>
      </c>
      <c r="CF32" s="89">
        <v>0</v>
      </c>
      <c r="CG32" s="89">
        <v>0</v>
      </c>
      <c r="CH32" s="89">
        <v>0</v>
      </c>
      <c r="CI32" s="89">
        <v>0</v>
      </c>
      <c r="CJ32" s="89">
        <v>0</v>
      </c>
      <c r="CK32" s="89">
        <v>0</v>
      </c>
      <c r="CL32" s="89">
        <v>0</v>
      </c>
      <c r="CM32" s="89">
        <v>0</v>
      </c>
      <c r="CN32" s="89">
        <v>0</v>
      </c>
      <c r="CO32" s="89">
        <v>0</v>
      </c>
      <c r="CP32" s="89">
        <v>0</v>
      </c>
      <c r="CQ32" s="89">
        <v>0</v>
      </c>
      <c r="CR32" s="89"/>
      <c r="CS32" s="89">
        <v>0</v>
      </c>
      <c r="CT32" s="97" t="s">
        <v>39</v>
      </c>
      <c r="CU32" s="97" t="s">
        <v>304</v>
      </c>
      <c r="CV32" s="97" t="s">
        <v>516</v>
      </c>
      <c r="CW32" s="97" t="s">
        <v>508</v>
      </c>
    </row>
    <row r="33" spans="1:101" ht="15" outlineLevel="2">
      <c r="A33" s="97">
        <v>2024</v>
      </c>
      <c r="B33" s="97" t="s">
        <v>285</v>
      </c>
      <c r="C33" s="97" t="s">
        <v>39</v>
      </c>
      <c r="D33" s="97" t="s">
        <v>290</v>
      </c>
      <c r="E33" s="89" t="s">
        <v>291</v>
      </c>
      <c r="F33" s="103">
        <v>4750341</v>
      </c>
      <c r="G33" s="103">
        <v>171968</v>
      </c>
      <c r="H33" s="103">
        <v>4922309</v>
      </c>
      <c r="I33" s="103">
        <v>0</v>
      </c>
      <c r="J33" s="103">
        <v>0</v>
      </c>
      <c r="K33" s="89">
        <v>0</v>
      </c>
      <c r="L33" s="89">
        <v>300000</v>
      </c>
      <c r="M33" s="89">
        <v>300000</v>
      </c>
      <c r="N33" s="89">
        <v>0</v>
      </c>
      <c r="O33" s="89">
        <v>150000</v>
      </c>
      <c r="P33" s="89">
        <v>750000</v>
      </c>
      <c r="Q33" s="89">
        <v>0</v>
      </c>
      <c r="R33" s="89">
        <v>700</v>
      </c>
      <c r="S33" s="89">
        <v>1796900</v>
      </c>
      <c r="T33" s="89">
        <v>16700</v>
      </c>
      <c r="U33" s="89">
        <v>1890800</v>
      </c>
      <c r="V33" s="89">
        <v>249799200</v>
      </c>
      <c r="W33" s="89">
        <v>246094100</v>
      </c>
      <c r="X33" s="89">
        <v>0</v>
      </c>
      <c r="Y33" s="89">
        <v>0</v>
      </c>
      <c r="Z33" s="89">
        <v>0</v>
      </c>
      <c r="AA33" s="89">
        <v>0</v>
      </c>
      <c r="AB33" s="89">
        <v>0</v>
      </c>
      <c r="AC33" s="89">
        <v>0</v>
      </c>
      <c r="AD33" s="89">
        <v>0</v>
      </c>
      <c r="AE33" s="89">
        <v>0</v>
      </c>
      <c r="AF33" s="89">
        <v>0</v>
      </c>
      <c r="AG33" s="89">
        <v>0</v>
      </c>
      <c r="AH33" s="89">
        <v>0</v>
      </c>
      <c r="AI33" s="89">
        <v>0</v>
      </c>
      <c r="AJ33" s="89">
        <v>0</v>
      </c>
      <c r="AK33" s="89">
        <v>0</v>
      </c>
      <c r="AL33" s="89">
        <v>719</v>
      </c>
      <c r="AM33" s="89">
        <v>10</v>
      </c>
      <c r="AN33" s="89">
        <v>729</v>
      </c>
      <c r="AO33" s="89">
        <v>50000</v>
      </c>
      <c r="AP33" s="89">
        <v>10141900</v>
      </c>
      <c r="AQ33" s="89">
        <v>22776300</v>
      </c>
      <c r="AR33" s="89">
        <v>432700</v>
      </c>
      <c r="AS33" s="89">
        <v>7477800</v>
      </c>
      <c r="AT33" s="89">
        <v>200000</v>
      </c>
      <c r="AU33" s="89">
        <v>32645700</v>
      </c>
      <c r="AV33" s="89">
        <v>122319500</v>
      </c>
      <c r="AW33" s="89">
        <v>3309400</v>
      </c>
      <c r="AX33" s="89">
        <v>48156000</v>
      </c>
      <c r="AY33" s="89">
        <v>6781700</v>
      </c>
      <c r="AZ33" s="89">
        <v>20510000</v>
      </c>
      <c r="BA33" s="89">
        <v>537800</v>
      </c>
      <c r="BB33" s="89">
        <v>8890000</v>
      </c>
      <c r="BC33" s="89">
        <v>0</v>
      </c>
      <c r="BD33" s="89">
        <v>12871400</v>
      </c>
      <c r="BE33" s="89">
        <v>14310100</v>
      </c>
      <c r="BF33" s="89">
        <v>72919900</v>
      </c>
      <c r="BG33" s="89">
        <v>18995100</v>
      </c>
      <c r="BH33" s="89">
        <v>0</v>
      </c>
      <c r="BI33" s="89">
        <v>301400</v>
      </c>
      <c r="BJ33" s="89">
        <v>353700</v>
      </c>
      <c r="BK33" s="89">
        <v>2568100</v>
      </c>
      <c r="BL33" s="89">
        <v>703800</v>
      </c>
      <c r="BM33" s="89">
        <v>225</v>
      </c>
      <c r="BN33" s="89">
        <v>101244</v>
      </c>
      <c r="BO33" s="89">
        <v>227938</v>
      </c>
      <c r="BP33" s="89">
        <v>4356</v>
      </c>
      <c r="BQ33" s="89">
        <v>94528</v>
      </c>
      <c r="BR33" s="89">
        <v>900</v>
      </c>
      <c r="BS33" s="89">
        <v>326668</v>
      </c>
      <c r="BT33" s="89">
        <v>1222984</v>
      </c>
      <c r="BU33" s="89">
        <v>33426</v>
      </c>
      <c r="BV33" s="89">
        <v>609920</v>
      </c>
      <c r="BW33" s="89">
        <v>67753</v>
      </c>
      <c r="BX33" s="89">
        <v>205164</v>
      </c>
      <c r="BY33" s="89">
        <v>5506</v>
      </c>
      <c r="BZ33" s="89">
        <v>112347</v>
      </c>
      <c r="CA33" s="89">
        <v>0</v>
      </c>
      <c r="CB33" s="89">
        <v>58911</v>
      </c>
      <c r="CC33" s="89">
        <v>65777</v>
      </c>
      <c r="CD33" s="89">
        <v>375872</v>
      </c>
      <c r="CE33" s="89">
        <v>189951</v>
      </c>
      <c r="CF33" s="89">
        <v>0</v>
      </c>
      <c r="CG33" s="89">
        <v>1269</v>
      </c>
      <c r="CH33" s="89">
        <v>1470</v>
      </c>
      <c r="CI33" s="89">
        <v>13384</v>
      </c>
      <c r="CJ33" s="89">
        <v>7038</v>
      </c>
      <c r="CK33" s="89">
        <v>0</v>
      </c>
      <c r="CL33" s="89">
        <v>0</v>
      </c>
      <c r="CM33" s="89">
        <v>0</v>
      </c>
      <c r="CN33" s="89">
        <v>0</v>
      </c>
      <c r="CO33" s="89">
        <v>0</v>
      </c>
      <c r="CP33" s="89">
        <v>0</v>
      </c>
      <c r="CQ33" s="89">
        <v>0</v>
      </c>
      <c r="CR33" s="89"/>
      <c r="CS33" s="89">
        <v>0</v>
      </c>
      <c r="CT33" s="97" t="s">
        <v>39</v>
      </c>
      <c r="CU33" s="97" t="s">
        <v>39</v>
      </c>
      <c r="CV33" s="97" t="s">
        <v>517</v>
      </c>
      <c r="CW33" s="97" t="s">
        <v>508</v>
      </c>
    </row>
    <row r="34" spans="1:101" ht="15" outlineLevel="2">
      <c r="A34" s="97">
        <v>2024</v>
      </c>
      <c r="B34" s="97" t="s">
        <v>285</v>
      </c>
      <c r="C34" s="97" t="s">
        <v>39</v>
      </c>
      <c r="D34" s="97" t="s">
        <v>269</v>
      </c>
      <c r="E34" s="89" t="s">
        <v>43</v>
      </c>
      <c r="F34" s="103">
        <v>483462</v>
      </c>
      <c r="G34" s="103">
        <v>6688</v>
      </c>
      <c r="H34" s="103">
        <v>490150</v>
      </c>
      <c r="I34" s="103">
        <v>0</v>
      </c>
      <c r="J34" s="103">
        <v>0</v>
      </c>
      <c r="K34" s="89">
        <v>0</v>
      </c>
      <c r="L34" s="89">
        <v>213700</v>
      </c>
      <c r="M34" s="89">
        <v>150000</v>
      </c>
      <c r="N34" s="89">
        <v>0</v>
      </c>
      <c r="O34" s="89">
        <v>0</v>
      </c>
      <c r="P34" s="89">
        <v>363700</v>
      </c>
      <c r="Q34" s="89">
        <v>0</v>
      </c>
      <c r="R34" s="89">
        <v>0</v>
      </c>
      <c r="S34" s="89">
        <v>33400</v>
      </c>
      <c r="T34" s="89">
        <v>74500</v>
      </c>
      <c r="U34" s="89">
        <v>4227900</v>
      </c>
      <c r="V34" s="89">
        <v>42732300</v>
      </c>
      <c r="W34" s="89">
        <v>38396500</v>
      </c>
      <c r="X34" s="89">
        <v>0</v>
      </c>
      <c r="Y34" s="89">
        <v>0</v>
      </c>
      <c r="Z34" s="89">
        <v>0</v>
      </c>
      <c r="AA34" s="89">
        <v>0</v>
      </c>
      <c r="AB34" s="89">
        <v>0</v>
      </c>
      <c r="AC34" s="89">
        <v>0</v>
      </c>
      <c r="AD34" s="89">
        <v>0</v>
      </c>
      <c r="AE34" s="89">
        <v>0</v>
      </c>
      <c r="AF34" s="89">
        <v>0</v>
      </c>
      <c r="AG34" s="89">
        <v>0</v>
      </c>
      <c r="AH34" s="89">
        <v>0</v>
      </c>
      <c r="AI34" s="89">
        <v>0</v>
      </c>
      <c r="AJ34" s="89">
        <v>0</v>
      </c>
      <c r="AK34" s="89">
        <v>0</v>
      </c>
      <c r="AL34" s="89">
        <v>232</v>
      </c>
      <c r="AM34" s="89">
        <v>1</v>
      </c>
      <c r="AN34" s="89">
        <v>233</v>
      </c>
      <c r="AO34" s="89">
        <v>0</v>
      </c>
      <c r="AP34" s="89">
        <v>95000</v>
      </c>
      <c r="AQ34" s="89">
        <v>17700</v>
      </c>
      <c r="AR34" s="89">
        <v>0</v>
      </c>
      <c r="AS34" s="89">
        <v>0</v>
      </c>
      <c r="AT34" s="89">
        <v>150000</v>
      </c>
      <c r="AU34" s="89">
        <v>16569800</v>
      </c>
      <c r="AV34" s="89">
        <v>21665600</v>
      </c>
      <c r="AW34" s="89">
        <v>0</v>
      </c>
      <c r="AX34" s="89">
        <v>0</v>
      </c>
      <c r="AY34" s="89">
        <v>1486800</v>
      </c>
      <c r="AZ34" s="89">
        <v>1849600</v>
      </c>
      <c r="BA34" s="89">
        <v>0</v>
      </c>
      <c r="BB34" s="89">
        <v>0</v>
      </c>
      <c r="BC34" s="89">
        <v>0</v>
      </c>
      <c r="BD34" s="89">
        <v>500</v>
      </c>
      <c r="BE34" s="89">
        <v>0</v>
      </c>
      <c r="BF34" s="89">
        <v>0</v>
      </c>
      <c r="BG34" s="89">
        <v>0</v>
      </c>
      <c r="BH34" s="89">
        <v>0</v>
      </c>
      <c r="BI34" s="89">
        <v>0</v>
      </c>
      <c r="BJ34" s="89">
        <v>0</v>
      </c>
      <c r="BK34" s="89">
        <v>0</v>
      </c>
      <c r="BL34" s="89">
        <v>0</v>
      </c>
      <c r="BM34" s="89">
        <v>0</v>
      </c>
      <c r="BN34" s="89">
        <v>950</v>
      </c>
      <c r="BO34" s="89">
        <v>177</v>
      </c>
      <c r="BP34" s="89">
        <v>0</v>
      </c>
      <c r="BQ34" s="89">
        <v>0</v>
      </c>
      <c r="BR34" s="89">
        <v>675</v>
      </c>
      <c r="BS34" s="89">
        <v>165698</v>
      </c>
      <c r="BT34" s="89">
        <v>216656</v>
      </c>
      <c r="BU34" s="89">
        <v>0</v>
      </c>
      <c r="BV34" s="89">
        <v>0</v>
      </c>
      <c r="BW34" s="89">
        <v>14868</v>
      </c>
      <c r="BX34" s="89">
        <v>18496</v>
      </c>
      <c r="BY34" s="89">
        <v>0</v>
      </c>
      <c r="BZ34" s="89">
        <v>0</v>
      </c>
      <c r="CA34" s="89">
        <v>0</v>
      </c>
      <c r="CB34" s="89">
        <v>3</v>
      </c>
      <c r="CC34" s="89">
        <v>0</v>
      </c>
      <c r="CD34" s="89">
        <v>0</v>
      </c>
      <c r="CE34" s="89">
        <v>0</v>
      </c>
      <c r="CF34" s="89">
        <v>0</v>
      </c>
      <c r="CG34" s="89">
        <v>0</v>
      </c>
      <c r="CH34" s="89">
        <v>0</v>
      </c>
      <c r="CI34" s="89">
        <v>0</v>
      </c>
      <c r="CJ34" s="89">
        <v>0</v>
      </c>
      <c r="CK34" s="89">
        <v>0</v>
      </c>
      <c r="CL34" s="89">
        <v>0</v>
      </c>
      <c r="CM34" s="89">
        <v>0</v>
      </c>
      <c r="CN34" s="89">
        <v>0</v>
      </c>
      <c r="CO34" s="89">
        <v>0</v>
      </c>
      <c r="CP34" s="89">
        <v>0</v>
      </c>
      <c r="CQ34" s="89">
        <v>0</v>
      </c>
      <c r="CR34" s="89"/>
      <c r="CS34" s="89">
        <v>0</v>
      </c>
      <c r="CT34" s="97" t="s">
        <v>39</v>
      </c>
      <c r="CU34" s="97" t="s">
        <v>40</v>
      </c>
      <c r="CV34" s="97" t="s">
        <v>517</v>
      </c>
      <c r="CW34" s="97" t="s">
        <v>508</v>
      </c>
    </row>
    <row r="35" spans="1:101" ht="15" outlineLevel="2">
      <c r="A35" s="97">
        <v>2024</v>
      </c>
      <c r="B35" s="97" t="s">
        <v>285</v>
      </c>
      <c r="C35" s="97" t="s">
        <v>39</v>
      </c>
      <c r="D35" s="97" t="s">
        <v>292</v>
      </c>
      <c r="E35" s="89" t="s">
        <v>293</v>
      </c>
      <c r="F35" s="103">
        <v>1049437</v>
      </c>
      <c r="G35" s="103">
        <v>13444</v>
      </c>
      <c r="H35" s="103">
        <v>1062881</v>
      </c>
      <c r="I35" s="103">
        <v>0</v>
      </c>
      <c r="J35" s="103">
        <v>0</v>
      </c>
      <c r="K35" s="89">
        <v>0</v>
      </c>
      <c r="L35" s="89">
        <v>0</v>
      </c>
      <c r="M35" s="89">
        <v>0</v>
      </c>
      <c r="N35" s="89">
        <v>0</v>
      </c>
      <c r="O35" s="89">
        <v>150000</v>
      </c>
      <c r="P35" s="89">
        <v>150000</v>
      </c>
      <c r="Q35" s="89">
        <v>0</v>
      </c>
      <c r="R35" s="89">
        <v>0</v>
      </c>
      <c r="S35" s="89">
        <v>1040300</v>
      </c>
      <c r="T35" s="89">
        <v>0</v>
      </c>
      <c r="U35" s="89">
        <v>632800</v>
      </c>
      <c r="V35" s="89">
        <v>41530600</v>
      </c>
      <c r="W35" s="89">
        <v>39857500</v>
      </c>
      <c r="X35" s="89">
        <v>0</v>
      </c>
      <c r="Y35" s="89">
        <v>0</v>
      </c>
      <c r="Z35" s="89">
        <v>0</v>
      </c>
      <c r="AA35" s="89">
        <v>0</v>
      </c>
      <c r="AB35" s="89">
        <v>0</v>
      </c>
      <c r="AC35" s="89">
        <v>0</v>
      </c>
      <c r="AD35" s="89">
        <v>0</v>
      </c>
      <c r="AE35" s="89">
        <v>0</v>
      </c>
      <c r="AF35" s="89">
        <v>0</v>
      </c>
      <c r="AG35" s="89">
        <v>0</v>
      </c>
      <c r="AH35" s="89">
        <v>0</v>
      </c>
      <c r="AI35" s="89">
        <v>0</v>
      </c>
      <c r="AJ35" s="89">
        <v>0</v>
      </c>
      <c r="AK35" s="89">
        <v>0</v>
      </c>
      <c r="AL35" s="89">
        <v>207</v>
      </c>
      <c r="AM35" s="89">
        <v>2</v>
      </c>
      <c r="AN35" s="89">
        <v>209</v>
      </c>
      <c r="AO35" s="89">
        <v>0</v>
      </c>
      <c r="AP35" s="89">
        <v>5225000</v>
      </c>
      <c r="AQ35" s="89">
        <v>10240900</v>
      </c>
      <c r="AR35" s="89">
        <v>51600</v>
      </c>
      <c r="AS35" s="89">
        <v>468600</v>
      </c>
      <c r="AT35" s="89">
        <v>0</v>
      </c>
      <c r="AU35" s="89">
        <v>5700000</v>
      </c>
      <c r="AV35" s="89">
        <v>17519600</v>
      </c>
      <c r="AW35" s="89">
        <v>147500</v>
      </c>
      <c r="AX35" s="89">
        <v>691300</v>
      </c>
      <c r="AY35" s="89">
        <v>1296000</v>
      </c>
      <c r="AZ35" s="89">
        <v>2192400</v>
      </c>
      <c r="BA35" s="89">
        <v>30800</v>
      </c>
      <c r="BB35" s="89">
        <v>24500</v>
      </c>
      <c r="BC35" s="89">
        <v>0</v>
      </c>
      <c r="BD35" s="89">
        <v>6802600</v>
      </c>
      <c r="BE35" s="89">
        <v>7876000</v>
      </c>
      <c r="BF35" s="89">
        <v>49956400</v>
      </c>
      <c r="BG35" s="89">
        <v>13478500</v>
      </c>
      <c r="BH35" s="89">
        <v>0</v>
      </c>
      <c r="BI35" s="89">
        <v>80200</v>
      </c>
      <c r="BJ35" s="89">
        <v>31600</v>
      </c>
      <c r="BK35" s="89">
        <v>287500</v>
      </c>
      <c r="BL35" s="89">
        <v>38800</v>
      </c>
      <c r="BM35" s="89">
        <v>0</v>
      </c>
      <c r="BN35" s="89">
        <v>52250</v>
      </c>
      <c r="BO35" s="89">
        <v>102409</v>
      </c>
      <c r="BP35" s="89">
        <v>516</v>
      </c>
      <c r="BQ35" s="89">
        <v>5987</v>
      </c>
      <c r="BR35" s="89">
        <v>0</v>
      </c>
      <c r="BS35" s="89">
        <v>57000</v>
      </c>
      <c r="BT35" s="89">
        <v>175196</v>
      </c>
      <c r="BU35" s="89">
        <v>1500</v>
      </c>
      <c r="BV35" s="89">
        <v>8987</v>
      </c>
      <c r="BW35" s="89">
        <v>12960</v>
      </c>
      <c r="BX35" s="89">
        <v>21924</v>
      </c>
      <c r="BY35" s="89">
        <v>342</v>
      </c>
      <c r="BZ35" s="89">
        <v>349</v>
      </c>
      <c r="CA35" s="89">
        <v>0</v>
      </c>
      <c r="CB35" s="89">
        <v>31098</v>
      </c>
      <c r="CC35" s="89">
        <v>35944</v>
      </c>
      <c r="CD35" s="89">
        <v>256157</v>
      </c>
      <c r="CE35" s="89">
        <v>134785</v>
      </c>
      <c r="CF35" s="89">
        <v>0</v>
      </c>
      <c r="CG35" s="89">
        <v>361</v>
      </c>
      <c r="CH35" s="89">
        <v>158</v>
      </c>
      <c r="CI35" s="89">
        <v>1478</v>
      </c>
      <c r="CJ35" s="89">
        <v>388</v>
      </c>
      <c r="CK35" s="89">
        <v>0</v>
      </c>
      <c r="CL35" s="89">
        <v>0</v>
      </c>
      <c r="CM35" s="89">
        <v>0</v>
      </c>
      <c r="CN35" s="89">
        <v>0</v>
      </c>
      <c r="CO35" s="89">
        <v>0</v>
      </c>
      <c r="CP35" s="89">
        <v>0</v>
      </c>
      <c r="CQ35" s="89">
        <v>0</v>
      </c>
      <c r="CR35" s="89"/>
      <c r="CS35" s="89">
        <v>0</v>
      </c>
      <c r="CT35" s="97" t="s">
        <v>39</v>
      </c>
      <c r="CU35" s="97" t="s">
        <v>41</v>
      </c>
      <c r="CV35" s="97" t="s">
        <v>516</v>
      </c>
      <c r="CW35" s="97" t="s">
        <v>508</v>
      </c>
    </row>
    <row r="36" spans="1:101" ht="15" outlineLevel="2">
      <c r="A36" s="97">
        <v>2024</v>
      </c>
      <c r="B36" s="97" t="s">
        <v>285</v>
      </c>
      <c r="C36" s="97" t="s">
        <v>39</v>
      </c>
      <c r="D36" s="97" t="s">
        <v>294</v>
      </c>
      <c r="E36" s="89" t="s">
        <v>295</v>
      </c>
      <c r="F36" s="103">
        <v>2710866</v>
      </c>
      <c r="G36" s="103">
        <v>31582</v>
      </c>
      <c r="H36" s="103">
        <v>2742448</v>
      </c>
      <c r="I36" s="103">
        <v>0</v>
      </c>
      <c r="J36" s="103">
        <v>0</v>
      </c>
      <c r="K36" s="89">
        <v>0</v>
      </c>
      <c r="L36" s="89">
        <v>0</v>
      </c>
      <c r="M36" s="89">
        <v>300000</v>
      </c>
      <c r="N36" s="89">
        <v>228400</v>
      </c>
      <c r="O36" s="89">
        <v>0</v>
      </c>
      <c r="P36" s="89">
        <v>528400</v>
      </c>
      <c r="Q36" s="89">
        <v>0</v>
      </c>
      <c r="R36" s="89">
        <v>0</v>
      </c>
      <c r="S36" s="89">
        <v>2719100</v>
      </c>
      <c r="T36" s="89">
        <v>0</v>
      </c>
      <c r="U36" s="89">
        <v>2252900</v>
      </c>
      <c r="V36" s="89">
        <v>128020200</v>
      </c>
      <c r="W36" s="89">
        <v>123048200</v>
      </c>
      <c r="X36" s="89">
        <v>0</v>
      </c>
      <c r="Y36" s="89">
        <v>0</v>
      </c>
      <c r="Z36" s="89">
        <v>0</v>
      </c>
      <c r="AA36" s="89">
        <v>0</v>
      </c>
      <c r="AB36" s="89">
        <v>0</v>
      </c>
      <c r="AC36" s="89">
        <v>0</v>
      </c>
      <c r="AD36" s="89">
        <v>0</v>
      </c>
      <c r="AE36" s="89">
        <v>0</v>
      </c>
      <c r="AF36" s="89">
        <v>0</v>
      </c>
      <c r="AG36" s="89">
        <v>0</v>
      </c>
      <c r="AH36" s="89">
        <v>0</v>
      </c>
      <c r="AI36" s="89">
        <v>0</v>
      </c>
      <c r="AJ36" s="89">
        <v>0</v>
      </c>
      <c r="AK36" s="89">
        <v>0</v>
      </c>
      <c r="AL36" s="89">
        <v>584</v>
      </c>
      <c r="AM36" s="89">
        <v>7</v>
      </c>
      <c r="AN36" s="89">
        <v>591</v>
      </c>
      <c r="AO36" s="89">
        <v>0</v>
      </c>
      <c r="AP36" s="89">
        <v>12610300</v>
      </c>
      <c r="AQ36" s="89">
        <v>23306700</v>
      </c>
      <c r="AR36" s="89">
        <v>218500</v>
      </c>
      <c r="AS36" s="89">
        <v>2353100</v>
      </c>
      <c r="AT36" s="89">
        <v>0</v>
      </c>
      <c r="AU36" s="89">
        <v>19380100</v>
      </c>
      <c r="AV36" s="89">
        <v>59454000</v>
      </c>
      <c r="AW36" s="89">
        <v>831800</v>
      </c>
      <c r="AX36" s="89">
        <v>5409000</v>
      </c>
      <c r="AY36" s="89">
        <v>5073500</v>
      </c>
      <c r="AZ36" s="89">
        <v>11505900</v>
      </c>
      <c r="BA36" s="89">
        <v>100600</v>
      </c>
      <c r="BB36" s="89">
        <v>1489900</v>
      </c>
      <c r="BC36" s="89">
        <v>0</v>
      </c>
      <c r="BD36" s="89">
        <v>16335100</v>
      </c>
      <c r="BE36" s="89">
        <v>17938600</v>
      </c>
      <c r="BF36" s="89">
        <v>79366300</v>
      </c>
      <c r="BG36" s="89">
        <v>12916100</v>
      </c>
      <c r="BH36" s="89">
        <v>0</v>
      </c>
      <c r="BI36" s="89">
        <v>10300</v>
      </c>
      <c r="BJ36" s="89">
        <v>205300</v>
      </c>
      <c r="BK36" s="89">
        <v>1203500</v>
      </c>
      <c r="BL36" s="89">
        <v>165500</v>
      </c>
      <c r="BM36" s="89">
        <v>0</v>
      </c>
      <c r="BN36" s="89">
        <v>125921</v>
      </c>
      <c r="BO36" s="89">
        <v>233249</v>
      </c>
      <c r="BP36" s="89">
        <v>2215</v>
      </c>
      <c r="BQ36" s="89">
        <v>29931</v>
      </c>
      <c r="BR36" s="89">
        <v>0</v>
      </c>
      <c r="BS36" s="89">
        <v>193775</v>
      </c>
      <c r="BT36" s="89">
        <v>594566</v>
      </c>
      <c r="BU36" s="89">
        <v>8616</v>
      </c>
      <c r="BV36" s="89">
        <v>69403</v>
      </c>
      <c r="BW36" s="89">
        <v>50735</v>
      </c>
      <c r="BX36" s="89">
        <v>115059</v>
      </c>
      <c r="BY36" s="89">
        <v>1043</v>
      </c>
      <c r="BZ36" s="89">
        <v>18840</v>
      </c>
      <c r="CA36" s="89">
        <v>0</v>
      </c>
      <c r="CB36" s="89">
        <v>77835</v>
      </c>
      <c r="CC36" s="89">
        <v>85442</v>
      </c>
      <c r="CD36" s="89">
        <v>404974</v>
      </c>
      <c r="CE36" s="89">
        <v>129161</v>
      </c>
      <c r="CF36" s="89">
        <v>0</v>
      </c>
      <c r="CG36" s="89">
        <v>51</v>
      </c>
      <c r="CH36" s="89">
        <v>1019</v>
      </c>
      <c r="CI36" s="89">
        <v>6029</v>
      </c>
      <c r="CJ36" s="89">
        <v>1655</v>
      </c>
      <c r="CK36" s="89">
        <v>0</v>
      </c>
      <c r="CL36" s="89">
        <v>0</v>
      </c>
      <c r="CM36" s="89">
        <v>0</v>
      </c>
      <c r="CN36" s="89">
        <v>0</v>
      </c>
      <c r="CO36" s="89">
        <v>0</v>
      </c>
      <c r="CP36" s="89">
        <v>0</v>
      </c>
      <c r="CQ36" s="89">
        <v>0</v>
      </c>
      <c r="CR36" s="89"/>
      <c r="CS36" s="89">
        <v>0</v>
      </c>
      <c r="CT36" s="97" t="s">
        <v>39</v>
      </c>
      <c r="CU36" s="97" t="s">
        <v>47</v>
      </c>
      <c r="CV36" s="97" t="s">
        <v>518</v>
      </c>
      <c r="CW36" s="97" t="s">
        <v>508</v>
      </c>
    </row>
    <row r="37" spans="1:101" ht="15" outlineLevel="2">
      <c r="A37" s="97">
        <v>2024</v>
      </c>
      <c r="B37" s="97" t="s">
        <v>285</v>
      </c>
      <c r="C37" s="97" t="s">
        <v>39</v>
      </c>
      <c r="D37" s="97" t="s">
        <v>296</v>
      </c>
      <c r="E37" s="89" t="s">
        <v>297</v>
      </c>
      <c r="F37" s="103">
        <v>4838748</v>
      </c>
      <c r="G37" s="103">
        <v>125700</v>
      </c>
      <c r="H37" s="103">
        <v>4964448</v>
      </c>
      <c r="I37" s="103">
        <v>0</v>
      </c>
      <c r="J37" s="103">
        <v>0</v>
      </c>
      <c r="K37" s="89">
        <v>0</v>
      </c>
      <c r="L37" s="89">
        <v>450000</v>
      </c>
      <c r="M37" s="89">
        <v>300000</v>
      </c>
      <c r="N37" s="89">
        <v>300000</v>
      </c>
      <c r="O37" s="89">
        <v>0</v>
      </c>
      <c r="P37" s="89">
        <v>1050000</v>
      </c>
      <c r="Q37" s="89">
        <v>0</v>
      </c>
      <c r="R37" s="89">
        <v>0</v>
      </c>
      <c r="S37" s="89">
        <v>692100</v>
      </c>
      <c r="T37" s="89">
        <v>0</v>
      </c>
      <c r="U37" s="89">
        <v>2357000</v>
      </c>
      <c r="V37" s="89">
        <v>324706400</v>
      </c>
      <c r="W37" s="89">
        <v>321657300</v>
      </c>
      <c r="X37" s="89">
        <v>0</v>
      </c>
      <c r="Y37" s="89">
        <v>0</v>
      </c>
      <c r="Z37" s="89">
        <v>0</v>
      </c>
      <c r="AA37" s="89">
        <v>0</v>
      </c>
      <c r="AB37" s="89">
        <v>0</v>
      </c>
      <c r="AC37" s="89">
        <v>0</v>
      </c>
      <c r="AD37" s="89">
        <v>0</v>
      </c>
      <c r="AE37" s="89">
        <v>0</v>
      </c>
      <c r="AF37" s="89">
        <v>0</v>
      </c>
      <c r="AG37" s="89">
        <v>0</v>
      </c>
      <c r="AH37" s="89">
        <v>0</v>
      </c>
      <c r="AI37" s="89">
        <v>0</v>
      </c>
      <c r="AJ37" s="89">
        <v>0</v>
      </c>
      <c r="AK37" s="89">
        <v>0</v>
      </c>
      <c r="AL37" s="89">
        <v>743</v>
      </c>
      <c r="AM37" s="89">
        <v>15</v>
      </c>
      <c r="AN37" s="89">
        <v>758</v>
      </c>
      <c r="AO37" s="89">
        <v>0</v>
      </c>
      <c r="AP37" s="89">
        <v>6080000</v>
      </c>
      <c r="AQ37" s="89">
        <v>17965600</v>
      </c>
      <c r="AR37" s="89">
        <v>473100</v>
      </c>
      <c r="AS37" s="89">
        <v>12539600</v>
      </c>
      <c r="AT37" s="89">
        <v>100000</v>
      </c>
      <c r="AU37" s="89">
        <v>44386500</v>
      </c>
      <c r="AV37" s="89">
        <v>165424700</v>
      </c>
      <c r="AW37" s="89">
        <v>4199300</v>
      </c>
      <c r="AX37" s="89">
        <v>71925500</v>
      </c>
      <c r="AY37" s="89">
        <v>7743900</v>
      </c>
      <c r="AZ37" s="89">
        <v>25829600</v>
      </c>
      <c r="BA37" s="89">
        <v>691700</v>
      </c>
      <c r="BB37" s="89">
        <v>11571600</v>
      </c>
      <c r="BC37" s="89">
        <v>0</v>
      </c>
      <c r="BD37" s="89">
        <v>8152300</v>
      </c>
      <c r="BE37" s="89">
        <v>8997200</v>
      </c>
      <c r="BF37" s="89">
        <v>28709300</v>
      </c>
      <c r="BG37" s="89">
        <v>1113000</v>
      </c>
      <c r="BH37" s="89">
        <v>0</v>
      </c>
      <c r="BI37" s="89">
        <v>169800</v>
      </c>
      <c r="BJ37" s="89">
        <v>301200</v>
      </c>
      <c r="BK37" s="89">
        <v>1259500</v>
      </c>
      <c r="BL37" s="89">
        <v>89400</v>
      </c>
      <c r="BM37" s="89">
        <v>0</v>
      </c>
      <c r="BN37" s="89">
        <v>60794</v>
      </c>
      <c r="BO37" s="89">
        <v>179662</v>
      </c>
      <c r="BP37" s="89">
        <v>4758</v>
      </c>
      <c r="BQ37" s="89">
        <v>157902</v>
      </c>
      <c r="BR37" s="89">
        <v>450</v>
      </c>
      <c r="BS37" s="89">
        <v>443846</v>
      </c>
      <c r="BT37" s="89">
        <v>1654266</v>
      </c>
      <c r="BU37" s="89">
        <v>42361</v>
      </c>
      <c r="BV37" s="89">
        <v>909238</v>
      </c>
      <c r="BW37" s="89">
        <v>77405</v>
      </c>
      <c r="BX37" s="89">
        <v>258330</v>
      </c>
      <c r="BY37" s="89">
        <v>6971</v>
      </c>
      <c r="BZ37" s="89">
        <v>146329</v>
      </c>
      <c r="CA37" s="89">
        <v>0</v>
      </c>
      <c r="CB37" s="89">
        <v>39964</v>
      </c>
      <c r="CC37" s="89">
        <v>44103</v>
      </c>
      <c r="CD37" s="89">
        <v>145251</v>
      </c>
      <c r="CE37" s="89">
        <v>11130</v>
      </c>
      <c r="CF37" s="89">
        <v>0</v>
      </c>
      <c r="CG37" s="89">
        <v>831</v>
      </c>
      <c r="CH37" s="89">
        <v>1823</v>
      </c>
      <c r="CI37" s="89">
        <v>6001</v>
      </c>
      <c r="CJ37" s="89">
        <v>894</v>
      </c>
      <c r="CK37" s="89">
        <v>0</v>
      </c>
      <c r="CL37" s="89">
        <v>0</v>
      </c>
      <c r="CM37" s="89">
        <v>0</v>
      </c>
      <c r="CN37" s="89">
        <v>0</v>
      </c>
      <c r="CO37" s="89">
        <v>0</v>
      </c>
      <c r="CP37" s="89">
        <v>0</v>
      </c>
      <c r="CQ37" s="89">
        <v>0</v>
      </c>
      <c r="CR37" s="89"/>
      <c r="CS37" s="89">
        <v>0</v>
      </c>
      <c r="CT37" s="97" t="s">
        <v>39</v>
      </c>
      <c r="CU37" s="97" t="s">
        <v>51</v>
      </c>
      <c r="CV37" s="97" t="s">
        <v>517</v>
      </c>
      <c r="CW37" s="97" t="s">
        <v>508</v>
      </c>
    </row>
    <row r="38" spans="1:101" ht="15" outlineLevel="2">
      <c r="A38" s="97">
        <v>2024</v>
      </c>
      <c r="B38" s="97" t="s">
        <v>285</v>
      </c>
      <c r="C38" s="97" t="s">
        <v>39</v>
      </c>
      <c r="D38" s="97" t="s">
        <v>270</v>
      </c>
      <c r="E38" s="89" t="s">
        <v>47</v>
      </c>
      <c r="F38" s="103">
        <v>2873566</v>
      </c>
      <c r="G38" s="103">
        <v>57973</v>
      </c>
      <c r="H38" s="103">
        <v>2931539</v>
      </c>
      <c r="I38" s="103">
        <v>0</v>
      </c>
      <c r="J38" s="103">
        <v>0</v>
      </c>
      <c r="K38" s="89">
        <v>0</v>
      </c>
      <c r="L38" s="89">
        <v>818400</v>
      </c>
      <c r="M38" s="89">
        <v>900000</v>
      </c>
      <c r="N38" s="89">
        <v>0</v>
      </c>
      <c r="O38" s="89">
        <v>0</v>
      </c>
      <c r="P38" s="89">
        <v>1718400</v>
      </c>
      <c r="Q38" s="89">
        <v>0</v>
      </c>
      <c r="R38" s="89">
        <v>0</v>
      </c>
      <c r="S38" s="89">
        <v>0</v>
      </c>
      <c r="T38" s="89">
        <v>74900</v>
      </c>
      <c r="U38" s="89">
        <v>13168900</v>
      </c>
      <c r="V38" s="89">
        <v>244263900</v>
      </c>
      <c r="W38" s="89">
        <v>231020100</v>
      </c>
      <c r="X38" s="89">
        <v>0</v>
      </c>
      <c r="Y38" s="89">
        <v>0</v>
      </c>
      <c r="Z38" s="89">
        <v>0</v>
      </c>
      <c r="AA38" s="89">
        <v>0</v>
      </c>
      <c r="AB38" s="89">
        <v>0</v>
      </c>
      <c r="AC38" s="89">
        <v>0</v>
      </c>
      <c r="AD38" s="89">
        <v>0</v>
      </c>
      <c r="AE38" s="89">
        <v>0</v>
      </c>
      <c r="AF38" s="89">
        <v>0</v>
      </c>
      <c r="AG38" s="89">
        <v>0</v>
      </c>
      <c r="AH38" s="89">
        <v>0</v>
      </c>
      <c r="AI38" s="89">
        <v>0</v>
      </c>
      <c r="AJ38" s="89">
        <v>0</v>
      </c>
      <c r="AK38" s="89">
        <v>0</v>
      </c>
      <c r="AL38" s="89">
        <v>973</v>
      </c>
      <c r="AM38" s="89">
        <v>3</v>
      </c>
      <c r="AN38" s="89">
        <v>976</v>
      </c>
      <c r="AO38" s="89">
        <v>0</v>
      </c>
      <c r="AP38" s="89">
        <v>0</v>
      </c>
      <c r="AQ38" s="89">
        <v>0</v>
      </c>
      <c r="AR38" s="89">
        <v>0</v>
      </c>
      <c r="AS38" s="89">
        <v>0</v>
      </c>
      <c r="AT38" s="89">
        <v>200000</v>
      </c>
      <c r="AU38" s="89">
        <v>72236300</v>
      </c>
      <c r="AV38" s="89">
        <v>159738700</v>
      </c>
      <c r="AW38" s="89">
        <v>160700</v>
      </c>
      <c r="AX38" s="89">
        <v>328400</v>
      </c>
      <c r="AY38" s="89">
        <v>8455400</v>
      </c>
      <c r="AZ38" s="89">
        <v>14171000</v>
      </c>
      <c r="BA38" s="89">
        <v>17200</v>
      </c>
      <c r="BB38" s="89">
        <v>30000</v>
      </c>
      <c r="BC38" s="89">
        <v>0</v>
      </c>
      <c r="BD38" s="89">
        <v>39700</v>
      </c>
      <c r="BE38" s="89">
        <v>24800</v>
      </c>
      <c r="BF38" s="89">
        <v>608800</v>
      </c>
      <c r="BG38" s="89">
        <v>527000</v>
      </c>
      <c r="BH38" s="89">
        <v>0</v>
      </c>
      <c r="BI38" s="89">
        <v>0</v>
      </c>
      <c r="BJ38" s="89">
        <v>0</v>
      </c>
      <c r="BK38" s="89">
        <v>0</v>
      </c>
      <c r="BL38" s="89">
        <v>0</v>
      </c>
      <c r="BM38" s="89">
        <v>0</v>
      </c>
      <c r="BN38" s="89">
        <v>0</v>
      </c>
      <c r="BO38" s="89">
        <v>0</v>
      </c>
      <c r="BP38" s="89">
        <v>0</v>
      </c>
      <c r="BQ38" s="89">
        <v>0</v>
      </c>
      <c r="BR38" s="89">
        <v>900</v>
      </c>
      <c r="BS38" s="89">
        <v>722363</v>
      </c>
      <c r="BT38" s="89">
        <v>1597387</v>
      </c>
      <c r="BU38" s="89">
        <v>1665</v>
      </c>
      <c r="BV38" s="89">
        <v>4449</v>
      </c>
      <c r="BW38" s="89">
        <v>84554</v>
      </c>
      <c r="BX38" s="89">
        <v>141710</v>
      </c>
      <c r="BY38" s="89">
        <v>172</v>
      </c>
      <c r="BZ38" s="89">
        <v>418</v>
      </c>
      <c r="CA38" s="89">
        <v>0</v>
      </c>
      <c r="CB38" s="89">
        <v>129</v>
      </c>
      <c r="CC38" s="89">
        <v>122</v>
      </c>
      <c r="CD38" s="89">
        <v>3117</v>
      </c>
      <c r="CE38" s="89">
        <v>5270</v>
      </c>
      <c r="CF38" s="89">
        <v>0</v>
      </c>
      <c r="CG38" s="89">
        <v>0</v>
      </c>
      <c r="CH38" s="89">
        <v>0</v>
      </c>
      <c r="CI38" s="89">
        <v>0</v>
      </c>
      <c r="CJ38" s="89">
        <v>0</v>
      </c>
      <c r="CK38" s="89">
        <v>0</v>
      </c>
      <c r="CL38" s="89">
        <v>0</v>
      </c>
      <c r="CM38" s="89">
        <v>0</v>
      </c>
      <c r="CN38" s="89">
        <v>0</v>
      </c>
      <c r="CO38" s="89">
        <v>0</v>
      </c>
      <c r="CP38" s="89">
        <v>0</v>
      </c>
      <c r="CQ38" s="89">
        <v>0</v>
      </c>
      <c r="CR38" s="89"/>
      <c r="CS38" s="89">
        <v>0</v>
      </c>
      <c r="CT38" s="97" t="s">
        <v>39</v>
      </c>
      <c r="CU38" s="97" t="s">
        <v>54</v>
      </c>
      <c r="CV38" s="97" t="s">
        <v>518</v>
      </c>
      <c r="CW38" s="97" t="s">
        <v>508</v>
      </c>
    </row>
    <row r="39" spans="1:101" ht="15" outlineLevel="2">
      <c r="A39" s="97">
        <v>2024</v>
      </c>
      <c r="B39" s="97" t="s">
        <v>285</v>
      </c>
      <c r="C39" s="97" t="s">
        <v>39</v>
      </c>
      <c r="D39" s="97" t="s">
        <v>271</v>
      </c>
      <c r="E39" s="89" t="s">
        <v>48</v>
      </c>
      <c r="F39" s="103">
        <v>519039</v>
      </c>
      <c r="G39" s="103">
        <v>5044</v>
      </c>
      <c r="H39" s="103">
        <v>524083</v>
      </c>
      <c r="I39" s="103">
        <v>0</v>
      </c>
      <c r="J39" s="103">
        <v>0</v>
      </c>
      <c r="K39" s="89">
        <v>0</v>
      </c>
      <c r="L39" s="89">
        <v>232200</v>
      </c>
      <c r="M39" s="89">
        <v>0</v>
      </c>
      <c r="N39" s="89">
        <v>0</v>
      </c>
      <c r="O39" s="89">
        <v>0</v>
      </c>
      <c r="P39" s="89">
        <v>232200</v>
      </c>
      <c r="Q39" s="89">
        <v>0</v>
      </c>
      <c r="R39" s="89">
        <v>0</v>
      </c>
      <c r="S39" s="89">
        <v>0</v>
      </c>
      <c r="T39" s="89">
        <v>4400</v>
      </c>
      <c r="U39" s="89">
        <v>3425200</v>
      </c>
      <c r="V39" s="89">
        <v>35354100</v>
      </c>
      <c r="W39" s="89">
        <v>31924500</v>
      </c>
      <c r="X39" s="89">
        <v>0</v>
      </c>
      <c r="Y39" s="89">
        <v>0</v>
      </c>
      <c r="Z39" s="89">
        <v>0</v>
      </c>
      <c r="AA39" s="89">
        <v>0</v>
      </c>
      <c r="AB39" s="89">
        <v>0</v>
      </c>
      <c r="AC39" s="89">
        <v>0</v>
      </c>
      <c r="AD39" s="89">
        <v>0</v>
      </c>
      <c r="AE39" s="89">
        <v>0</v>
      </c>
      <c r="AF39" s="89">
        <v>0</v>
      </c>
      <c r="AG39" s="89">
        <v>0</v>
      </c>
      <c r="AH39" s="89">
        <v>0</v>
      </c>
      <c r="AI39" s="89">
        <v>0</v>
      </c>
      <c r="AJ39" s="89">
        <v>0</v>
      </c>
      <c r="AK39" s="89">
        <v>0</v>
      </c>
      <c r="AL39" s="89">
        <v>252</v>
      </c>
      <c r="AM39" s="89">
        <v>1</v>
      </c>
      <c r="AN39" s="89">
        <v>253</v>
      </c>
      <c r="AO39" s="89">
        <v>0</v>
      </c>
      <c r="AP39" s="89">
        <v>0</v>
      </c>
      <c r="AQ39" s="89">
        <v>0</v>
      </c>
      <c r="AR39" s="89">
        <v>0</v>
      </c>
      <c r="AS39" s="89">
        <v>0</v>
      </c>
      <c r="AT39" s="89">
        <v>50000</v>
      </c>
      <c r="AU39" s="89">
        <v>13370500</v>
      </c>
      <c r="AV39" s="89">
        <v>18474600</v>
      </c>
      <c r="AW39" s="89">
        <v>24000</v>
      </c>
      <c r="AX39" s="89">
        <v>5400</v>
      </c>
      <c r="AY39" s="89">
        <v>2047800</v>
      </c>
      <c r="AZ39" s="89">
        <v>3102900</v>
      </c>
      <c r="BA39" s="89">
        <v>0</v>
      </c>
      <c r="BB39" s="89">
        <v>0</v>
      </c>
      <c r="BC39" s="89">
        <v>0</v>
      </c>
      <c r="BD39" s="89">
        <v>115300</v>
      </c>
      <c r="BE39" s="89">
        <v>145000</v>
      </c>
      <c r="BF39" s="89">
        <v>1282100</v>
      </c>
      <c r="BG39" s="89">
        <v>0</v>
      </c>
      <c r="BH39" s="89">
        <v>0</v>
      </c>
      <c r="BI39" s="89">
        <v>0</v>
      </c>
      <c r="BJ39" s="89">
        <v>0</v>
      </c>
      <c r="BK39" s="89">
        <v>0</v>
      </c>
      <c r="BL39" s="89">
        <v>0</v>
      </c>
      <c r="BM39" s="89">
        <v>0</v>
      </c>
      <c r="BN39" s="89">
        <v>0</v>
      </c>
      <c r="BO39" s="89">
        <v>0</v>
      </c>
      <c r="BP39" s="89">
        <v>0</v>
      </c>
      <c r="BQ39" s="89">
        <v>0</v>
      </c>
      <c r="BR39" s="89">
        <v>225</v>
      </c>
      <c r="BS39" s="89">
        <v>133705</v>
      </c>
      <c r="BT39" s="89">
        <v>184746</v>
      </c>
      <c r="BU39" s="89">
        <v>257</v>
      </c>
      <c r="BV39" s="89">
        <v>111</v>
      </c>
      <c r="BW39" s="89">
        <v>20478</v>
      </c>
      <c r="BX39" s="89">
        <v>31029</v>
      </c>
      <c r="BY39" s="89">
        <v>0</v>
      </c>
      <c r="BZ39" s="89">
        <v>0</v>
      </c>
      <c r="CA39" s="89">
        <v>0</v>
      </c>
      <c r="CB39" s="89">
        <v>577</v>
      </c>
      <c r="CC39" s="89">
        <v>725</v>
      </c>
      <c r="CD39" s="89">
        <v>6411</v>
      </c>
      <c r="CE39" s="89">
        <v>0</v>
      </c>
      <c r="CF39" s="89">
        <v>0</v>
      </c>
      <c r="CG39" s="89">
        <v>0</v>
      </c>
      <c r="CH39" s="89">
        <v>0</v>
      </c>
      <c r="CI39" s="89">
        <v>0</v>
      </c>
      <c r="CJ39" s="89">
        <v>0</v>
      </c>
      <c r="CK39" s="89">
        <v>0</v>
      </c>
      <c r="CL39" s="89">
        <v>0</v>
      </c>
      <c r="CM39" s="89">
        <v>0</v>
      </c>
      <c r="CN39" s="89">
        <v>0</v>
      </c>
      <c r="CO39" s="89">
        <v>0</v>
      </c>
      <c r="CP39" s="89">
        <v>0</v>
      </c>
      <c r="CQ39" s="89">
        <v>0</v>
      </c>
      <c r="CR39" s="89"/>
      <c r="CS39" s="89">
        <v>0</v>
      </c>
      <c r="CT39" s="97" t="s">
        <v>39</v>
      </c>
      <c r="CU39" s="97" t="s">
        <v>252</v>
      </c>
      <c r="CV39" s="97" t="s">
        <v>517</v>
      </c>
      <c r="CW39" s="97" t="s">
        <v>508</v>
      </c>
    </row>
    <row r="40" spans="1:101" ht="15" outlineLevel="2">
      <c r="A40" s="97">
        <v>2024</v>
      </c>
      <c r="B40" s="97" t="s">
        <v>285</v>
      </c>
      <c r="C40" s="97" t="s">
        <v>39</v>
      </c>
      <c r="D40" s="97" t="s">
        <v>272</v>
      </c>
      <c r="E40" s="89" t="s">
        <v>400</v>
      </c>
      <c r="F40" s="103">
        <v>4923082</v>
      </c>
      <c r="G40" s="103">
        <v>46631</v>
      </c>
      <c r="H40" s="103">
        <v>4969713</v>
      </c>
      <c r="I40" s="103">
        <v>220555</v>
      </c>
      <c r="J40" s="103">
        <v>0</v>
      </c>
      <c r="K40" s="89">
        <v>0</v>
      </c>
      <c r="L40" s="89">
        <v>1899400</v>
      </c>
      <c r="M40" s="89">
        <v>600000</v>
      </c>
      <c r="N40" s="89">
        <v>0</v>
      </c>
      <c r="O40" s="89">
        <v>0</v>
      </c>
      <c r="P40" s="89">
        <v>2499400</v>
      </c>
      <c r="Q40" s="89">
        <v>0</v>
      </c>
      <c r="R40" s="89">
        <v>0</v>
      </c>
      <c r="S40" s="89">
        <v>22600</v>
      </c>
      <c r="T40" s="89">
        <v>119200</v>
      </c>
      <c r="U40" s="89">
        <v>23704900</v>
      </c>
      <c r="V40" s="89">
        <v>318032800</v>
      </c>
      <c r="W40" s="89">
        <v>294186100</v>
      </c>
      <c r="X40" s="89">
        <v>0</v>
      </c>
      <c r="Y40" s="89">
        <v>0</v>
      </c>
      <c r="Z40" s="89">
        <v>0</v>
      </c>
      <c r="AA40" s="89">
        <v>0</v>
      </c>
      <c r="AB40" s="89">
        <v>0</v>
      </c>
      <c r="AC40" s="89">
        <v>0</v>
      </c>
      <c r="AD40" s="89">
        <v>0</v>
      </c>
      <c r="AE40" s="89">
        <v>0</v>
      </c>
      <c r="AF40" s="89">
        <v>0</v>
      </c>
      <c r="AG40" s="89">
        <v>0</v>
      </c>
      <c r="AH40" s="89">
        <v>0</v>
      </c>
      <c r="AI40" s="89">
        <v>0</v>
      </c>
      <c r="AJ40" s="89">
        <v>0</v>
      </c>
      <c r="AK40" s="89">
        <v>0</v>
      </c>
      <c r="AL40" s="89">
        <v>1504</v>
      </c>
      <c r="AM40" s="89">
        <v>5</v>
      </c>
      <c r="AN40" s="89">
        <v>1509</v>
      </c>
      <c r="AO40" s="89">
        <v>0</v>
      </c>
      <c r="AP40" s="89">
        <v>95000</v>
      </c>
      <c r="AQ40" s="89">
        <v>148500</v>
      </c>
      <c r="AR40" s="89">
        <v>0</v>
      </c>
      <c r="AS40" s="89">
        <v>0</v>
      </c>
      <c r="AT40" s="89">
        <v>300000</v>
      </c>
      <c r="AU40" s="89">
        <v>106881600</v>
      </c>
      <c r="AV40" s="89">
        <v>185537800</v>
      </c>
      <c r="AW40" s="89">
        <v>382100</v>
      </c>
      <c r="AX40" s="89">
        <v>1553800</v>
      </c>
      <c r="AY40" s="89">
        <v>12931800</v>
      </c>
      <c r="AZ40" s="89">
        <v>20414300</v>
      </c>
      <c r="BA40" s="89">
        <v>49300</v>
      </c>
      <c r="BB40" s="89">
        <v>77400</v>
      </c>
      <c r="BC40" s="89">
        <v>0</v>
      </c>
      <c r="BD40" s="89">
        <v>115000</v>
      </c>
      <c r="BE40" s="89">
        <v>145000</v>
      </c>
      <c r="BF40" s="89">
        <v>503400</v>
      </c>
      <c r="BG40" s="89">
        <v>501600</v>
      </c>
      <c r="BH40" s="89">
        <v>0</v>
      </c>
      <c r="BI40" s="89">
        <v>0</v>
      </c>
      <c r="BJ40" s="89">
        <v>0</v>
      </c>
      <c r="BK40" s="89">
        <v>0</v>
      </c>
      <c r="BL40" s="89">
        <v>0</v>
      </c>
      <c r="BM40" s="89">
        <v>0</v>
      </c>
      <c r="BN40" s="89">
        <v>950</v>
      </c>
      <c r="BO40" s="89">
        <v>1485</v>
      </c>
      <c r="BP40" s="89">
        <v>0</v>
      </c>
      <c r="BQ40" s="89">
        <v>0</v>
      </c>
      <c r="BR40" s="89">
        <v>1350</v>
      </c>
      <c r="BS40" s="89">
        <v>1068809</v>
      </c>
      <c r="BT40" s="89">
        <v>1855385</v>
      </c>
      <c r="BU40" s="89">
        <v>3924</v>
      </c>
      <c r="BV40" s="89">
        <v>20278</v>
      </c>
      <c r="BW40" s="89">
        <v>129318</v>
      </c>
      <c r="BX40" s="89">
        <v>204143</v>
      </c>
      <c r="BY40" s="89">
        <v>530</v>
      </c>
      <c r="BZ40" s="89">
        <v>1054</v>
      </c>
      <c r="CA40" s="89">
        <v>0</v>
      </c>
      <c r="CB40" s="89">
        <v>575</v>
      </c>
      <c r="CC40" s="89">
        <v>725</v>
      </c>
      <c r="CD40" s="89">
        <v>2517</v>
      </c>
      <c r="CE40" s="89">
        <v>5016</v>
      </c>
      <c r="CF40" s="89">
        <v>0</v>
      </c>
      <c r="CG40" s="89">
        <v>0</v>
      </c>
      <c r="CH40" s="89">
        <v>0</v>
      </c>
      <c r="CI40" s="89">
        <v>0</v>
      </c>
      <c r="CJ40" s="89">
        <v>0</v>
      </c>
      <c r="CK40" s="89">
        <v>0</v>
      </c>
      <c r="CL40" s="89">
        <v>0</v>
      </c>
      <c r="CM40" s="89">
        <v>0</v>
      </c>
      <c r="CN40" s="89">
        <v>0</v>
      </c>
      <c r="CO40" s="89">
        <v>0</v>
      </c>
      <c r="CP40" s="89">
        <v>0</v>
      </c>
      <c r="CQ40" s="89">
        <v>0</v>
      </c>
      <c r="CR40" s="89"/>
      <c r="CS40" s="89">
        <v>0</v>
      </c>
      <c r="CT40" s="97" t="s">
        <v>39</v>
      </c>
      <c r="CU40" s="97" t="s">
        <v>252</v>
      </c>
      <c r="CV40" s="97" t="s">
        <v>517</v>
      </c>
      <c r="CW40" s="97" t="s">
        <v>508</v>
      </c>
    </row>
    <row r="41" spans="1:101" ht="15" outlineLevel="2">
      <c r="A41" s="97">
        <v>2024</v>
      </c>
      <c r="B41" s="97" t="s">
        <v>285</v>
      </c>
      <c r="C41" s="97" t="s">
        <v>39</v>
      </c>
      <c r="D41" s="97" t="s">
        <v>298</v>
      </c>
      <c r="E41" s="89" t="s">
        <v>299</v>
      </c>
      <c r="F41" s="103">
        <v>2557941</v>
      </c>
      <c r="G41" s="103">
        <v>30596</v>
      </c>
      <c r="H41" s="103">
        <v>2588537</v>
      </c>
      <c r="I41" s="103">
        <v>0</v>
      </c>
      <c r="J41" s="103">
        <v>0</v>
      </c>
      <c r="K41" s="89">
        <v>0</v>
      </c>
      <c r="L41" s="89">
        <v>600000</v>
      </c>
      <c r="M41" s="89">
        <v>150000</v>
      </c>
      <c r="N41" s="89">
        <v>0</v>
      </c>
      <c r="O41" s="89">
        <v>0</v>
      </c>
      <c r="P41" s="89">
        <v>750000</v>
      </c>
      <c r="Q41" s="89">
        <v>0</v>
      </c>
      <c r="R41" s="89">
        <v>0</v>
      </c>
      <c r="S41" s="89">
        <v>688300</v>
      </c>
      <c r="T41" s="89">
        <v>0</v>
      </c>
      <c r="U41" s="89">
        <v>1263300</v>
      </c>
      <c r="V41" s="89">
        <v>166462700</v>
      </c>
      <c r="W41" s="89">
        <v>164511100</v>
      </c>
      <c r="X41" s="89">
        <v>0</v>
      </c>
      <c r="Y41" s="89">
        <v>0</v>
      </c>
      <c r="Z41" s="89">
        <v>0</v>
      </c>
      <c r="AA41" s="89">
        <v>0</v>
      </c>
      <c r="AB41" s="89">
        <v>0</v>
      </c>
      <c r="AC41" s="89">
        <v>0</v>
      </c>
      <c r="AD41" s="89">
        <v>0</v>
      </c>
      <c r="AE41" s="89">
        <v>0</v>
      </c>
      <c r="AF41" s="89">
        <v>0</v>
      </c>
      <c r="AG41" s="89">
        <v>0</v>
      </c>
      <c r="AH41" s="89">
        <v>0</v>
      </c>
      <c r="AI41" s="89">
        <v>0</v>
      </c>
      <c r="AJ41" s="89">
        <v>0</v>
      </c>
      <c r="AK41" s="89">
        <v>0</v>
      </c>
      <c r="AL41" s="89">
        <v>485</v>
      </c>
      <c r="AM41" s="89">
        <v>2</v>
      </c>
      <c r="AN41" s="89">
        <v>487</v>
      </c>
      <c r="AO41" s="89">
        <v>0</v>
      </c>
      <c r="AP41" s="89">
        <v>5031600</v>
      </c>
      <c r="AQ41" s="89">
        <v>14018400</v>
      </c>
      <c r="AR41" s="89">
        <v>283400</v>
      </c>
      <c r="AS41" s="89">
        <v>4558800</v>
      </c>
      <c r="AT41" s="89">
        <v>0</v>
      </c>
      <c r="AU41" s="89">
        <v>24031600</v>
      </c>
      <c r="AV41" s="89">
        <v>89433100</v>
      </c>
      <c r="AW41" s="89">
        <v>2133300</v>
      </c>
      <c r="AX41" s="89">
        <v>25587600</v>
      </c>
      <c r="AY41" s="89">
        <v>3396600</v>
      </c>
      <c r="AZ41" s="89">
        <v>8713400</v>
      </c>
      <c r="BA41" s="89">
        <v>172000</v>
      </c>
      <c r="BB41" s="89">
        <v>2916000</v>
      </c>
      <c r="BC41" s="89">
        <v>0</v>
      </c>
      <c r="BD41" s="89">
        <v>6303800</v>
      </c>
      <c r="BE41" s="89">
        <v>6517100</v>
      </c>
      <c r="BF41" s="89">
        <v>29673900</v>
      </c>
      <c r="BG41" s="89">
        <v>9688700</v>
      </c>
      <c r="BH41" s="89">
        <v>0</v>
      </c>
      <c r="BI41" s="89">
        <v>460000</v>
      </c>
      <c r="BJ41" s="89">
        <v>714800</v>
      </c>
      <c r="BK41" s="89">
        <v>1964500</v>
      </c>
      <c r="BL41" s="89">
        <v>337400</v>
      </c>
      <c r="BM41" s="89">
        <v>0</v>
      </c>
      <c r="BN41" s="89">
        <v>50312</v>
      </c>
      <c r="BO41" s="89">
        <v>140188</v>
      </c>
      <c r="BP41" s="89">
        <v>2860</v>
      </c>
      <c r="BQ41" s="89">
        <v>57669</v>
      </c>
      <c r="BR41" s="89">
        <v>0</v>
      </c>
      <c r="BS41" s="89">
        <v>240301</v>
      </c>
      <c r="BT41" s="89">
        <v>894346</v>
      </c>
      <c r="BU41" s="89">
        <v>21587</v>
      </c>
      <c r="BV41" s="89">
        <v>324941</v>
      </c>
      <c r="BW41" s="89">
        <v>33963</v>
      </c>
      <c r="BX41" s="89">
        <v>87137</v>
      </c>
      <c r="BY41" s="89">
        <v>1724</v>
      </c>
      <c r="BZ41" s="89">
        <v>36878</v>
      </c>
      <c r="CA41" s="89">
        <v>0</v>
      </c>
      <c r="CB41" s="89">
        <v>28094</v>
      </c>
      <c r="CC41" s="89">
        <v>29178</v>
      </c>
      <c r="CD41" s="89">
        <v>155228</v>
      </c>
      <c r="CE41" s="89">
        <v>96887</v>
      </c>
      <c r="CF41" s="89">
        <v>0</v>
      </c>
      <c r="CG41" s="89">
        <v>2300</v>
      </c>
      <c r="CH41" s="89">
        <v>3576</v>
      </c>
      <c r="CI41" s="89">
        <v>9826</v>
      </c>
      <c r="CJ41" s="89">
        <v>3374</v>
      </c>
      <c r="CK41" s="89">
        <v>0</v>
      </c>
      <c r="CL41" s="89">
        <v>0</v>
      </c>
      <c r="CM41" s="89">
        <v>0</v>
      </c>
      <c r="CN41" s="89">
        <v>0</v>
      </c>
      <c r="CO41" s="89">
        <v>0</v>
      </c>
      <c r="CP41" s="89">
        <v>0</v>
      </c>
      <c r="CQ41" s="89">
        <v>0</v>
      </c>
      <c r="CR41" s="89"/>
      <c r="CS41" s="89">
        <v>0</v>
      </c>
      <c r="CT41" s="97" t="s">
        <v>39</v>
      </c>
      <c r="CU41" s="97" t="s">
        <v>287</v>
      </c>
      <c r="CV41" s="97" t="s">
        <v>511</v>
      </c>
      <c r="CW41" s="97" t="s">
        <v>508</v>
      </c>
    </row>
    <row r="42" spans="1:101" ht="15" outlineLevel="2">
      <c r="A42" s="97">
        <v>2024</v>
      </c>
      <c r="B42" s="97" t="s">
        <v>285</v>
      </c>
      <c r="C42" s="97" t="s">
        <v>39</v>
      </c>
      <c r="D42" s="97" t="s">
        <v>273</v>
      </c>
      <c r="E42" s="89" t="s">
        <v>51</v>
      </c>
      <c r="F42" s="103">
        <v>28622026</v>
      </c>
      <c r="G42" s="103">
        <v>436688</v>
      </c>
      <c r="H42" s="103">
        <v>29058714</v>
      </c>
      <c r="I42" s="103">
        <v>388101</v>
      </c>
      <c r="J42" s="103">
        <v>0</v>
      </c>
      <c r="K42" s="89">
        <v>0</v>
      </c>
      <c r="L42" s="89">
        <v>6300000</v>
      </c>
      <c r="M42" s="89">
        <v>2850000</v>
      </c>
      <c r="N42" s="89">
        <v>0</v>
      </c>
      <c r="O42" s="89">
        <v>0</v>
      </c>
      <c r="P42" s="89">
        <v>9150000</v>
      </c>
      <c r="Q42" s="89">
        <v>0</v>
      </c>
      <c r="R42" s="89">
        <v>0</v>
      </c>
      <c r="S42" s="89">
        <v>0</v>
      </c>
      <c r="T42" s="89">
        <v>35100</v>
      </c>
      <c r="U42" s="89">
        <v>15500400</v>
      </c>
      <c r="V42" s="89">
        <v>2075196200</v>
      </c>
      <c r="W42" s="89">
        <v>2059660700</v>
      </c>
      <c r="X42" s="89">
        <v>0</v>
      </c>
      <c r="Y42" s="89">
        <v>0</v>
      </c>
      <c r="Z42" s="89">
        <v>0</v>
      </c>
      <c r="AA42" s="89">
        <v>0</v>
      </c>
      <c r="AB42" s="89">
        <v>0</v>
      </c>
      <c r="AC42" s="89">
        <v>0</v>
      </c>
      <c r="AD42" s="89">
        <v>0</v>
      </c>
      <c r="AE42" s="89">
        <v>0</v>
      </c>
      <c r="AF42" s="89">
        <v>0</v>
      </c>
      <c r="AG42" s="89">
        <v>0</v>
      </c>
      <c r="AH42" s="89">
        <v>0</v>
      </c>
      <c r="AI42" s="89">
        <v>0</v>
      </c>
      <c r="AJ42" s="89">
        <v>0</v>
      </c>
      <c r="AK42" s="89">
        <v>0</v>
      </c>
      <c r="AL42" s="89">
        <v>4724</v>
      </c>
      <c r="AM42" s="89">
        <v>7</v>
      </c>
      <c r="AN42" s="89">
        <v>4731</v>
      </c>
      <c r="AO42" s="89">
        <v>0</v>
      </c>
      <c r="AP42" s="89">
        <v>0</v>
      </c>
      <c r="AQ42" s="89">
        <v>0</v>
      </c>
      <c r="AR42" s="89">
        <v>0</v>
      </c>
      <c r="AS42" s="89">
        <v>0</v>
      </c>
      <c r="AT42" s="89">
        <v>300000</v>
      </c>
      <c r="AU42" s="89">
        <v>330441600</v>
      </c>
      <c r="AV42" s="89">
        <v>1237580500</v>
      </c>
      <c r="AW42" s="89">
        <v>36570100</v>
      </c>
      <c r="AX42" s="89">
        <v>466133900</v>
      </c>
      <c r="AY42" s="89">
        <v>70314200</v>
      </c>
      <c r="AZ42" s="89">
        <v>237265900</v>
      </c>
      <c r="BA42" s="89">
        <v>6133400</v>
      </c>
      <c r="BB42" s="89">
        <v>145302400</v>
      </c>
      <c r="BC42" s="89">
        <v>0</v>
      </c>
      <c r="BD42" s="89">
        <v>61200</v>
      </c>
      <c r="BE42" s="89">
        <v>21200</v>
      </c>
      <c r="BF42" s="89">
        <v>330400</v>
      </c>
      <c r="BG42" s="89">
        <v>0</v>
      </c>
      <c r="BH42" s="89">
        <v>0</v>
      </c>
      <c r="BI42" s="89">
        <v>0</v>
      </c>
      <c r="BJ42" s="89">
        <v>0</v>
      </c>
      <c r="BK42" s="89">
        <v>0</v>
      </c>
      <c r="BL42" s="89">
        <v>0</v>
      </c>
      <c r="BM42" s="89">
        <v>0</v>
      </c>
      <c r="BN42" s="89">
        <v>0</v>
      </c>
      <c r="BO42" s="89">
        <v>0</v>
      </c>
      <c r="BP42" s="89">
        <v>0</v>
      </c>
      <c r="BQ42" s="89">
        <v>0</v>
      </c>
      <c r="BR42" s="89">
        <v>1350</v>
      </c>
      <c r="BS42" s="89">
        <v>3304402</v>
      </c>
      <c r="BT42" s="89">
        <v>12375819</v>
      </c>
      <c r="BU42" s="89">
        <v>367960</v>
      </c>
      <c r="BV42" s="89">
        <v>5916117</v>
      </c>
      <c r="BW42" s="89">
        <v>702915</v>
      </c>
      <c r="BX42" s="89">
        <v>2372886</v>
      </c>
      <c r="BY42" s="89">
        <v>62230</v>
      </c>
      <c r="BZ42" s="89">
        <v>1830765</v>
      </c>
      <c r="CA42" s="89">
        <v>0</v>
      </c>
      <c r="CB42" s="89">
        <v>306</v>
      </c>
      <c r="CC42" s="89">
        <v>106</v>
      </c>
      <c r="CD42" s="89">
        <v>1652</v>
      </c>
      <c r="CE42" s="89">
        <v>0</v>
      </c>
      <c r="CF42" s="89">
        <v>0</v>
      </c>
      <c r="CG42" s="89">
        <v>0</v>
      </c>
      <c r="CH42" s="89">
        <v>0</v>
      </c>
      <c r="CI42" s="89">
        <v>0</v>
      </c>
      <c r="CJ42" s="89">
        <v>0</v>
      </c>
      <c r="CK42" s="89">
        <v>0</v>
      </c>
      <c r="CL42" s="89">
        <v>0</v>
      </c>
      <c r="CM42" s="89">
        <v>0</v>
      </c>
      <c r="CN42" s="89">
        <v>0</v>
      </c>
      <c r="CO42" s="89">
        <v>0</v>
      </c>
      <c r="CP42" s="89">
        <v>0</v>
      </c>
      <c r="CQ42" s="89">
        <v>0</v>
      </c>
      <c r="CR42" s="89"/>
      <c r="CS42" s="89">
        <v>0</v>
      </c>
      <c r="CT42" s="97" t="s">
        <v>39</v>
      </c>
      <c r="CU42" s="97" t="s">
        <v>52</v>
      </c>
      <c r="CV42" s="97" t="s">
        <v>512</v>
      </c>
      <c r="CW42" s="97" t="s">
        <v>508</v>
      </c>
    </row>
    <row r="43" spans="1:101" ht="15" outlineLevel="2">
      <c r="A43" s="97">
        <v>2024</v>
      </c>
      <c r="B43" s="97" t="s">
        <v>285</v>
      </c>
      <c r="C43" s="97" t="s">
        <v>39</v>
      </c>
      <c r="D43" s="97" t="s">
        <v>305</v>
      </c>
      <c r="E43" s="89" t="s">
        <v>52</v>
      </c>
      <c r="F43" s="103">
        <v>26831311</v>
      </c>
      <c r="G43" s="103">
        <v>324472</v>
      </c>
      <c r="H43" s="103">
        <v>27155783</v>
      </c>
      <c r="I43" s="103">
        <v>280521</v>
      </c>
      <c r="J43" s="103">
        <v>0</v>
      </c>
      <c r="K43" s="89">
        <v>0</v>
      </c>
      <c r="L43" s="89">
        <v>7420600</v>
      </c>
      <c r="M43" s="89">
        <v>2550000</v>
      </c>
      <c r="N43" s="89">
        <v>0</v>
      </c>
      <c r="O43" s="89">
        <v>0</v>
      </c>
      <c r="P43" s="89">
        <v>9970600</v>
      </c>
      <c r="Q43" s="89">
        <v>0</v>
      </c>
      <c r="R43" s="89">
        <v>0</v>
      </c>
      <c r="S43" s="89">
        <v>0</v>
      </c>
      <c r="T43" s="89">
        <v>270900</v>
      </c>
      <c r="U43" s="89">
        <v>40548900</v>
      </c>
      <c r="V43" s="89">
        <v>1659372900</v>
      </c>
      <c r="W43" s="89">
        <v>1618553100</v>
      </c>
      <c r="X43" s="89">
        <v>0</v>
      </c>
      <c r="Y43" s="89">
        <v>0</v>
      </c>
      <c r="Z43" s="89">
        <v>0</v>
      </c>
      <c r="AA43" s="89">
        <v>0</v>
      </c>
      <c r="AB43" s="89">
        <v>0</v>
      </c>
      <c r="AC43" s="89">
        <v>0</v>
      </c>
      <c r="AD43" s="89">
        <v>0</v>
      </c>
      <c r="AE43" s="89">
        <v>0</v>
      </c>
      <c r="AF43" s="89">
        <v>0</v>
      </c>
      <c r="AG43" s="89">
        <v>0</v>
      </c>
      <c r="AH43" s="89">
        <v>0</v>
      </c>
      <c r="AI43" s="89">
        <v>0</v>
      </c>
      <c r="AJ43" s="89">
        <v>0</v>
      </c>
      <c r="AK43" s="89">
        <v>0</v>
      </c>
      <c r="AL43" s="89">
        <v>5284</v>
      </c>
      <c r="AM43" s="89">
        <v>7</v>
      </c>
      <c r="AN43" s="89">
        <v>5291</v>
      </c>
      <c r="AO43" s="89">
        <v>0</v>
      </c>
      <c r="AP43" s="89">
        <v>0</v>
      </c>
      <c r="AQ43" s="89">
        <v>0</v>
      </c>
      <c r="AR43" s="89">
        <v>0</v>
      </c>
      <c r="AS43" s="89">
        <v>0</v>
      </c>
      <c r="AT43" s="89">
        <v>750000</v>
      </c>
      <c r="AU43" s="89">
        <v>364062400</v>
      </c>
      <c r="AV43" s="89">
        <v>1103911400</v>
      </c>
      <c r="AW43" s="89">
        <v>14735800</v>
      </c>
      <c r="AX43" s="89">
        <v>144259400</v>
      </c>
      <c r="AY43" s="89">
        <v>63919100</v>
      </c>
      <c r="AZ43" s="89">
        <v>169942900</v>
      </c>
      <c r="BA43" s="89">
        <v>2392000</v>
      </c>
      <c r="BB43" s="89">
        <v>35514800</v>
      </c>
      <c r="BC43" s="89">
        <v>0</v>
      </c>
      <c r="BD43" s="89">
        <v>0</v>
      </c>
      <c r="BE43" s="89">
        <v>0</v>
      </c>
      <c r="BF43" s="89">
        <v>0</v>
      </c>
      <c r="BG43" s="89">
        <v>500</v>
      </c>
      <c r="BH43" s="89">
        <v>0</v>
      </c>
      <c r="BI43" s="89">
        <v>0</v>
      </c>
      <c r="BJ43" s="89">
        <v>0</v>
      </c>
      <c r="BK43" s="89">
        <v>0</v>
      </c>
      <c r="BL43" s="89">
        <v>0</v>
      </c>
      <c r="BM43" s="89">
        <v>0</v>
      </c>
      <c r="BN43" s="89">
        <v>0</v>
      </c>
      <c r="BO43" s="89">
        <v>0</v>
      </c>
      <c r="BP43" s="89">
        <v>0</v>
      </c>
      <c r="BQ43" s="89">
        <v>0</v>
      </c>
      <c r="BR43" s="89">
        <v>3375</v>
      </c>
      <c r="BS43" s="89">
        <v>3640615</v>
      </c>
      <c r="BT43" s="89">
        <v>11039123</v>
      </c>
      <c r="BU43" s="89">
        <v>150439</v>
      </c>
      <c r="BV43" s="89">
        <v>1837120</v>
      </c>
      <c r="BW43" s="89">
        <v>639191</v>
      </c>
      <c r="BX43" s="89">
        <v>1699429</v>
      </c>
      <c r="BY43" s="89">
        <v>24314</v>
      </c>
      <c r="BZ43" s="89">
        <v>449543</v>
      </c>
      <c r="CA43" s="89">
        <v>0</v>
      </c>
      <c r="CB43" s="89">
        <v>0</v>
      </c>
      <c r="CC43" s="89">
        <v>0</v>
      </c>
      <c r="CD43" s="89">
        <v>0</v>
      </c>
      <c r="CE43" s="89">
        <v>5</v>
      </c>
      <c r="CF43" s="89">
        <v>0</v>
      </c>
      <c r="CG43" s="89">
        <v>0</v>
      </c>
      <c r="CH43" s="89">
        <v>0</v>
      </c>
      <c r="CI43" s="89">
        <v>0</v>
      </c>
      <c r="CJ43" s="89">
        <v>0</v>
      </c>
      <c r="CK43" s="89">
        <v>0</v>
      </c>
      <c r="CL43" s="89">
        <v>0</v>
      </c>
      <c r="CM43" s="89">
        <v>0</v>
      </c>
      <c r="CN43" s="89">
        <v>0</v>
      </c>
      <c r="CO43" s="89">
        <v>0</v>
      </c>
      <c r="CP43" s="89">
        <v>0</v>
      </c>
      <c r="CQ43" s="89">
        <v>0</v>
      </c>
      <c r="CR43" s="89"/>
      <c r="CS43" s="89">
        <v>0</v>
      </c>
      <c r="CT43" s="97" t="s">
        <v>39</v>
      </c>
      <c r="CU43" s="97" t="s">
        <v>519</v>
      </c>
      <c r="CV43" s="97" t="s">
        <v>519</v>
      </c>
      <c r="CW43" s="97" t="s">
        <v>508</v>
      </c>
    </row>
    <row r="44" spans="1:101" ht="15" outlineLevel="2">
      <c r="A44" s="97">
        <v>2024</v>
      </c>
      <c r="B44" s="97" t="s">
        <v>285</v>
      </c>
      <c r="C44" s="97" t="s">
        <v>39</v>
      </c>
      <c r="D44" s="97" t="s">
        <v>262</v>
      </c>
      <c r="E44" s="89" t="s">
        <v>300</v>
      </c>
      <c r="F44" s="103">
        <v>3670853</v>
      </c>
      <c r="G44" s="103">
        <v>93764</v>
      </c>
      <c r="H44" s="103">
        <v>3764617</v>
      </c>
      <c r="I44" s="103">
        <v>0</v>
      </c>
      <c r="J44" s="103">
        <v>0</v>
      </c>
      <c r="K44" s="89">
        <v>0</v>
      </c>
      <c r="L44" s="89">
        <v>0</v>
      </c>
      <c r="M44" s="89">
        <v>0</v>
      </c>
      <c r="N44" s="89">
        <v>300000</v>
      </c>
      <c r="O44" s="89">
        <v>0</v>
      </c>
      <c r="P44" s="89">
        <v>300000</v>
      </c>
      <c r="Q44" s="89">
        <v>0</v>
      </c>
      <c r="R44" s="89">
        <v>0</v>
      </c>
      <c r="S44" s="89">
        <v>1368600</v>
      </c>
      <c r="T44" s="89">
        <v>24400</v>
      </c>
      <c r="U44" s="89">
        <v>1543200</v>
      </c>
      <c r="V44" s="89">
        <v>215775900</v>
      </c>
      <c r="W44" s="89">
        <v>212839700</v>
      </c>
      <c r="X44" s="89">
        <v>0</v>
      </c>
      <c r="Y44" s="89">
        <v>0</v>
      </c>
      <c r="Z44" s="89">
        <v>0</v>
      </c>
      <c r="AA44" s="89">
        <v>0</v>
      </c>
      <c r="AB44" s="89">
        <v>0</v>
      </c>
      <c r="AC44" s="89">
        <v>0</v>
      </c>
      <c r="AD44" s="89">
        <v>0</v>
      </c>
      <c r="AE44" s="89">
        <v>0</v>
      </c>
      <c r="AF44" s="89">
        <v>0</v>
      </c>
      <c r="AG44" s="89">
        <v>0</v>
      </c>
      <c r="AH44" s="89">
        <v>0</v>
      </c>
      <c r="AI44" s="89">
        <v>0</v>
      </c>
      <c r="AJ44" s="89">
        <v>0</v>
      </c>
      <c r="AK44" s="89">
        <v>0</v>
      </c>
      <c r="AL44" s="89">
        <v>586</v>
      </c>
      <c r="AM44" s="89">
        <v>8</v>
      </c>
      <c r="AN44" s="89">
        <v>594</v>
      </c>
      <c r="AO44" s="89">
        <v>0</v>
      </c>
      <c r="AP44" s="89">
        <v>7310400</v>
      </c>
      <c r="AQ44" s="89">
        <v>15632900</v>
      </c>
      <c r="AR44" s="89">
        <v>276800</v>
      </c>
      <c r="AS44" s="89">
        <v>5801600</v>
      </c>
      <c r="AT44" s="89">
        <v>200000</v>
      </c>
      <c r="AU44" s="89">
        <v>28110900</v>
      </c>
      <c r="AV44" s="89">
        <v>105031900</v>
      </c>
      <c r="AW44" s="89">
        <v>2879700</v>
      </c>
      <c r="AX44" s="89">
        <v>47724800</v>
      </c>
      <c r="AY44" s="89">
        <v>5963800</v>
      </c>
      <c r="AZ44" s="89">
        <v>17784700</v>
      </c>
      <c r="BA44" s="89">
        <v>468800</v>
      </c>
      <c r="BB44" s="89">
        <v>15225300</v>
      </c>
      <c r="BC44" s="89">
        <v>0</v>
      </c>
      <c r="BD44" s="89">
        <v>9432700</v>
      </c>
      <c r="BE44" s="89">
        <v>10640100</v>
      </c>
      <c r="BF44" s="89">
        <v>49409200</v>
      </c>
      <c r="BG44" s="89">
        <v>5511000</v>
      </c>
      <c r="BH44" s="89">
        <v>0</v>
      </c>
      <c r="BI44" s="89">
        <v>28600</v>
      </c>
      <c r="BJ44" s="89">
        <v>237200</v>
      </c>
      <c r="BK44" s="89">
        <v>681600</v>
      </c>
      <c r="BL44" s="89">
        <v>179300</v>
      </c>
      <c r="BM44" s="89">
        <v>0</v>
      </c>
      <c r="BN44" s="89">
        <v>73160</v>
      </c>
      <c r="BO44" s="89">
        <v>156273</v>
      </c>
      <c r="BP44" s="89">
        <v>2770</v>
      </c>
      <c r="BQ44" s="89">
        <v>73211</v>
      </c>
      <c r="BR44" s="89">
        <v>900</v>
      </c>
      <c r="BS44" s="89">
        <v>281201</v>
      </c>
      <c r="BT44" s="89">
        <v>1050228</v>
      </c>
      <c r="BU44" s="89">
        <v>29109</v>
      </c>
      <c r="BV44" s="89">
        <v>603475</v>
      </c>
      <c r="BW44" s="89">
        <v>59641</v>
      </c>
      <c r="BX44" s="89">
        <v>177843</v>
      </c>
      <c r="BY44" s="89">
        <v>4758</v>
      </c>
      <c r="BZ44" s="89">
        <v>191421</v>
      </c>
      <c r="CA44" s="89">
        <v>0</v>
      </c>
      <c r="CB44" s="89">
        <v>44602</v>
      </c>
      <c r="CC44" s="89">
        <v>50329</v>
      </c>
      <c r="CD44" s="89">
        <v>252514</v>
      </c>
      <c r="CE44" s="89">
        <v>55110</v>
      </c>
      <c r="CF44" s="89">
        <v>0</v>
      </c>
      <c r="CG44" s="89">
        <v>133</v>
      </c>
      <c r="CH44" s="89">
        <v>1108</v>
      </c>
      <c r="CI44" s="89">
        <v>3499</v>
      </c>
      <c r="CJ44" s="89">
        <v>1793</v>
      </c>
      <c r="CK44" s="89">
        <v>0</v>
      </c>
      <c r="CL44" s="89">
        <v>0</v>
      </c>
      <c r="CM44" s="89">
        <v>0</v>
      </c>
      <c r="CN44" s="89">
        <v>0</v>
      </c>
      <c r="CO44" s="89">
        <v>0</v>
      </c>
      <c r="CP44" s="89">
        <v>0</v>
      </c>
      <c r="CQ44" s="89">
        <v>0</v>
      </c>
      <c r="CR44" s="89"/>
      <c r="CS44" s="89">
        <v>0</v>
      </c>
      <c r="CT44" s="97" t="s">
        <v>39</v>
      </c>
      <c r="CU44" s="97" t="s">
        <v>513</v>
      </c>
      <c r="CV44" s="97" t="s">
        <v>52</v>
      </c>
      <c r="CW44" s="97" t="s">
        <v>508</v>
      </c>
    </row>
    <row r="45" spans="1:101" ht="15" outlineLevel="2">
      <c r="A45" s="97">
        <v>2024</v>
      </c>
      <c r="B45" s="97" t="s">
        <v>285</v>
      </c>
      <c r="C45" s="97" t="s">
        <v>39</v>
      </c>
      <c r="D45" s="97" t="s">
        <v>274</v>
      </c>
      <c r="E45" s="89" t="s">
        <v>54</v>
      </c>
      <c r="F45" s="103">
        <v>5548718</v>
      </c>
      <c r="G45" s="103">
        <v>64763</v>
      </c>
      <c r="H45" s="103">
        <v>5613481</v>
      </c>
      <c r="I45" s="103">
        <v>38166</v>
      </c>
      <c r="J45" s="103">
        <v>0</v>
      </c>
      <c r="K45" s="89">
        <v>0</v>
      </c>
      <c r="L45" s="89">
        <v>2188300</v>
      </c>
      <c r="M45" s="89">
        <v>900000</v>
      </c>
      <c r="N45" s="89">
        <v>0</v>
      </c>
      <c r="O45" s="89">
        <v>0</v>
      </c>
      <c r="P45" s="89">
        <v>3088300</v>
      </c>
      <c r="Q45" s="89">
        <v>0</v>
      </c>
      <c r="R45" s="89">
        <v>0</v>
      </c>
      <c r="S45" s="89">
        <v>0</v>
      </c>
      <c r="T45" s="89">
        <v>120900</v>
      </c>
      <c r="U45" s="89">
        <v>23239500</v>
      </c>
      <c r="V45" s="89">
        <v>422581500</v>
      </c>
      <c r="W45" s="89">
        <v>399221100</v>
      </c>
      <c r="X45" s="89">
        <v>0</v>
      </c>
      <c r="Y45" s="89">
        <v>0</v>
      </c>
      <c r="Z45" s="89">
        <v>0</v>
      </c>
      <c r="AA45" s="89">
        <v>0</v>
      </c>
      <c r="AB45" s="89">
        <v>0</v>
      </c>
      <c r="AC45" s="89">
        <v>0</v>
      </c>
      <c r="AD45" s="89">
        <v>0</v>
      </c>
      <c r="AE45" s="89">
        <v>0</v>
      </c>
      <c r="AF45" s="89">
        <v>0</v>
      </c>
      <c r="AG45" s="89">
        <v>0</v>
      </c>
      <c r="AH45" s="89">
        <v>0</v>
      </c>
      <c r="AI45" s="89">
        <v>0</v>
      </c>
      <c r="AJ45" s="89">
        <v>0</v>
      </c>
      <c r="AK45" s="89">
        <v>0</v>
      </c>
      <c r="AL45" s="89">
        <v>1757</v>
      </c>
      <c r="AM45" s="89">
        <v>5</v>
      </c>
      <c r="AN45" s="89">
        <v>1762</v>
      </c>
      <c r="AO45" s="89">
        <v>0</v>
      </c>
      <c r="AP45" s="89">
        <v>0</v>
      </c>
      <c r="AQ45" s="89">
        <v>0</v>
      </c>
      <c r="AR45" s="89">
        <v>0</v>
      </c>
      <c r="AS45" s="89">
        <v>0</v>
      </c>
      <c r="AT45" s="89">
        <v>300000</v>
      </c>
      <c r="AU45" s="89">
        <v>125437700</v>
      </c>
      <c r="AV45" s="89">
        <v>272925400</v>
      </c>
      <c r="AW45" s="89">
        <v>535000</v>
      </c>
      <c r="AX45" s="89">
        <v>1338900</v>
      </c>
      <c r="AY45" s="89">
        <v>20634400</v>
      </c>
      <c r="AZ45" s="89">
        <v>37907900</v>
      </c>
      <c r="BA45" s="89">
        <v>75600</v>
      </c>
      <c r="BB45" s="89">
        <v>2309400</v>
      </c>
      <c r="BC45" s="89">
        <v>0</v>
      </c>
      <c r="BD45" s="89">
        <v>0</v>
      </c>
      <c r="BE45" s="89">
        <v>0</v>
      </c>
      <c r="BF45" s="89">
        <v>0</v>
      </c>
      <c r="BG45" s="89">
        <v>0</v>
      </c>
      <c r="BH45" s="89">
        <v>0</v>
      </c>
      <c r="BI45" s="89">
        <v>0</v>
      </c>
      <c r="BJ45" s="89">
        <v>0</v>
      </c>
      <c r="BK45" s="89">
        <v>0</v>
      </c>
      <c r="BL45" s="89">
        <v>0</v>
      </c>
      <c r="BM45" s="89">
        <v>0</v>
      </c>
      <c r="BN45" s="89">
        <v>0</v>
      </c>
      <c r="BO45" s="89">
        <v>0</v>
      </c>
      <c r="BP45" s="89">
        <v>0</v>
      </c>
      <c r="BQ45" s="89">
        <v>0</v>
      </c>
      <c r="BR45" s="89">
        <v>1350</v>
      </c>
      <c r="BS45" s="89">
        <v>1254377</v>
      </c>
      <c r="BT45" s="89">
        <v>2729254</v>
      </c>
      <c r="BU45" s="89">
        <v>5484</v>
      </c>
      <c r="BV45" s="89">
        <v>17942</v>
      </c>
      <c r="BW45" s="89">
        <v>206344</v>
      </c>
      <c r="BX45" s="89">
        <v>379079</v>
      </c>
      <c r="BY45" s="89">
        <v>795</v>
      </c>
      <c r="BZ45" s="89">
        <v>29019</v>
      </c>
      <c r="CA45" s="89">
        <v>0</v>
      </c>
      <c r="CB45" s="89">
        <v>0</v>
      </c>
      <c r="CC45" s="89">
        <v>0</v>
      </c>
      <c r="CD45" s="89">
        <v>0</v>
      </c>
      <c r="CE45" s="89">
        <v>0</v>
      </c>
      <c r="CF45" s="89">
        <v>0</v>
      </c>
      <c r="CG45" s="89">
        <v>0</v>
      </c>
      <c r="CH45" s="89">
        <v>0</v>
      </c>
      <c r="CI45" s="89">
        <v>0</v>
      </c>
      <c r="CJ45" s="89">
        <v>0</v>
      </c>
      <c r="CK45" s="89">
        <v>0</v>
      </c>
      <c r="CL45" s="89">
        <v>0</v>
      </c>
      <c r="CM45" s="89">
        <v>0</v>
      </c>
      <c r="CN45" s="89">
        <v>0</v>
      </c>
      <c r="CO45" s="89">
        <v>0</v>
      </c>
      <c r="CP45" s="89">
        <v>0</v>
      </c>
      <c r="CQ45" s="89">
        <v>0</v>
      </c>
      <c r="CR45" s="89"/>
      <c r="CS45" s="89">
        <v>0</v>
      </c>
      <c r="CT45" s="97" t="s">
        <v>39</v>
      </c>
      <c r="CU45" s="97" t="s">
        <v>513</v>
      </c>
      <c r="CV45" s="97" t="s">
        <v>113</v>
      </c>
      <c r="CW45" s="97" t="s">
        <v>508</v>
      </c>
    </row>
    <row r="46" spans="1:101" ht="15" outlineLevel="2">
      <c r="A46" s="97">
        <v>2024</v>
      </c>
      <c r="B46" s="97" t="s">
        <v>285</v>
      </c>
      <c r="C46" s="97" t="s">
        <v>39</v>
      </c>
      <c r="D46" s="97" t="s">
        <v>301</v>
      </c>
      <c r="E46" s="89" t="s">
        <v>302</v>
      </c>
      <c r="F46" s="103">
        <v>3890347</v>
      </c>
      <c r="G46" s="103">
        <v>90286</v>
      </c>
      <c r="H46" s="103">
        <v>3980633</v>
      </c>
      <c r="I46" s="103">
        <v>0</v>
      </c>
      <c r="J46" s="103">
        <v>0</v>
      </c>
      <c r="K46" s="89">
        <v>0</v>
      </c>
      <c r="L46" s="89">
        <v>300000</v>
      </c>
      <c r="M46" s="89">
        <v>300000</v>
      </c>
      <c r="N46" s="89">
        <v>190300</v>
      </c>
      <c r="O46" s="89">
        <v>0</v>
      </c>
      <c r="P46" s="89">
        <v>790300</v>
      </c>
      <c r="Q46" s="89">
        <v>0</v>
      </c>
      <c r="R46" s="89">
        <v>0</v>
      </c>
      <c r="S46" s="89">
        <v>1570000</v>
      </c>
      <c r="T46" s="89">
        <v>18800</v>
      </c>
      <c r="U46" s="89">
        <v>2498200</v>
      </c>
      <c r="V46" s="89">
        <v>213148500</v>
      </c>
      <c r="W46" s="89">
        <v>209061500</v>
      </c>
      <c r="X46" s="89">
        <v>0</v>
      </c>
      <c r="Y46" s="89">
        <v>0</v>
      </c>
      <c r="Z46" s="89">
        <v>0</v>
      </c>
      <c r="AA46" s="89">
        <v>0</v>
      </c>
      <c r="AB46" s="89">
        <v>0</v>
      </c>
      <c r="AC46" s="89">
        <v>0</v>
      </c>
      <c r="AD46" s="89">
        <v>0</v>
      </c>
      <c r="AE46" s="89">
        <v>0</v>
      </c>
      <c r="AF46" s="89">
        <v>0</v>
      </c>
      <c r="AG46" s="89">
        <v>0</v>
      </c>
      <c r="AH46" s="89">
        <v>0</v>
      </c>
      <c r="AI46" s="89">
        <v>0</v>
      </c>
      <c r="AJ46" s="89">
        <v>0</v>
      </c>
      <c r="AK46" s="89">
        <v>0</v>
      </c>
      <c r="AL46" s="89">
        <v>684</v>
      </c>
      <c r="AM46" s="89">
        <v>10</v>
      </c>
      <c r="AN46" s="89">
        <v>694</v>
      </c>
      <c r="AO46" s="89">
        <v>0</v>
      </c>
      <c r="AP46" s="89">
        <v>11056000</v>
      </c>
      <c r="AQ46" s="89">
        <v>29655000</v>
      </c>
      <c r="AR46" s="89">
        <v>597100</v>
      </c>
      <c r="AS46" s="89">
        <v>11637800</v>
      </c>
      <c r="AT46" s="89">
        <v>200000</v>
      </c>
      <c r="AU46" s="89">
        <v>28536900</v>
      </c>
      <c r="AV46" s="89">
        <v>100615600</v>
      </c>
      <c r="AW46" s="89">
        <v>2115900</v>
      </c>
      <c r="AX46" s="89">
        <v>25335700</v>
      </c>
      <c r="AY46" s="89">
        <v>8079500</v>
      </c>
      <c r="AZ46" s="89">
        <v>22993800</v>
      </c>
      <c r="BA46" s="89">
        <v>411600</v>
      </c>
      <c r="BB46" s="89">
        <v>8906700</v>
      </c>
      <c r="BC46" s="89">
        <v>0</v>
      </c>
      <c r="BD46" s="89">
        <v>13452800</v>
      </c>
      <c r="BE46" s="89">
        <v>15145000</v>
      </c>
      <c r="BF46" s="89">
        <v>49452900</v>
      </c>
      <c r="BG46" s="89">
        <v>3597900</v>
      </c>
      <c r="BH46" s="89">
        <v>0</v>
      </c>
      <c r="BI46" s="89">
        <v>736700</v>
      </c>
      <c r="BJ46" s="89">
        <v>439800</v>
      </c>
      <c r="BK46" s="89">
        <v>3520300</v>
      </c>
      <c r="BL46" s="89">
        <v>339400</v>
      </c>
      <c r="BM46" s="89">
        <v>0</v>
      </c>
      <c r="BN46" s="89">
        <v>110555</v>
      </c>
      <c r="BO46" s="89">
        <v>296555</v>
      </c>
      <c r="BP46" s="89">
        <v>6008</v>
      </c>
      <c r="BQ46" s="89">
        <v>146933</v>
      </c>
      <c r="BR46" s="89">
        <v>900</v>
      </c>
      <c r="BS46" s="89">
        <v>285460</v>
      </c>
      <c r="BT46" s="89">
        <v>1006065</v>
      </c>
      <c r="BU46" s="89">
        <v>21638</v>
      </c>
      <c r="BV46" s="89">
        <v>321525</v>
      </c>
      <c r="BW46" s="89">
        <v>80788</v>
      </c>
      <c r="BX46" s="89">
        <v>229945</v>
      </c>
      <c r="BY46" s="89">
        <v>4190</v>
      </c>
      <c r="BZ46" s="89">
        <v>112292</v>
      </c>
      <c r="CA46" s="89">
        <v>0</v>
      </c>
      <c r="CB46" s="89">
        <v>65729</v>
      </c>
      <c r="CC46" s="89">
        <v>73726</v>
      </c>
      <c r="CD46" s="89">
        <v>250838</v>
      </c>
      <c r="CE46" s="89">
        <v>35979</v>
      </c>
      <c r="CF46" s="89">
        <v>0</v>
      </c>
      <c r="CG46" s="89">
        <v>3397</v>
      </c>
      <c r="CH46" s="89">
        <v>2040</v>
      </c>
      <c r="CI46" s="89">
        <v>18057</v>
      </c>
      <c r="CJ46" s="89">
        <v>3394</v>
      </c>
      <c r="CK46" s="89">
        <v>0</v>
      </c>
      <c r="CL46" s="89">
        <v>0</v>
      </c>
      <c r="CM46" s="89">
        <v>0</v>
      </c>
      <c r="CN46" s="89">
        <v>0</v>
      </c>
      <c r="CO46" s="89">
        <v>0</v>
      </c>
      <c r="CP46" s="89">
        <v>0</v>
      </c>
      <c r="CQ46" s="89">
        <v>0</v>
      </c>
      <c r="CR46" s="89"/>
      <c r="CS46" s="89">
        <v>0</v>
      </c>
      <c r="CT46" s="97" t="s">
        <v>39</v>
      </c>
      <c r="CU46" s="97" t="s">
        <v>513</v>
      </c>
      <c r="CV46" s="97" t="s">
        <v>520</v>
      </c>
      <c r="CW46" s="97" t="s">
        <v>508</v>
      </c>
    </row>
    <row r="47" spans="1:101" ht="15" outlineLevel="2">
      <c r="A47" s="97">
        <v>2024</v>
      </c>
      <c r="B47" s="97" t="s">
        <v>285</v>
      </c>
      <c r="C47" s="97" t="s">
        <v>39</v>
      </c>
      <c r="D47" s="97" t="s">
        <v>303</v>
      </c>
      <c r="E47" s="89" t="s">
        <v>304</v>
      </c>
      <c r="F47" s="103">
        <v>2155829</v>
      </c>
      <c r="G47" s="103">
        <v>197802</v>
      </c>
      <c r="H47" s="103">
        <v>2353631</v>
      </c>
      <c r="I47" s="103">
        <v>0</v>
      </c>
      <c r="J47" s="103">
        <v>0</v>
      </c>
      <c r="K47" s="89">
        <v>0</v>
      </c>
      <c r="L47" s="89">
        <v>300000</v>
      </c>
      <c r="M47" s="89">
        <v>0</v>
      </c>
      <c r="N47" s="89">
        <v>0</v>
      </c>
      <c r="O47" s="89">
        <v>150000</v>
      </c>
      <c r="P47" s="89">
        <v>450000</v>
      </c>
      <c r="Q47" s="89">
        <v>0</v>
      </c>
      <c r="R47" s="89">
        <v>0</v>
      </c>
      <c r="S47" s="89">
        <v>1546600</v>
      </c>
      <c r="T47" s="89">
        <v>13800</v>
      </c>
      <c r="U47" s="89">
        <v>1615300</v>
      </c>
      <c r="V47" s="89">
        <v>93339800</v>
      </c>
      <c r="W47" s="89">
        <v>90164100</v>
      </c>
      <c r="X47" s="89">
        <v>0</v>
      </c>
      <c r="Y47" s="89">
        <v>0</v>
      </c>
      <c r="Z47" s="89">
        <v>0</v>
      </c>
      <c r="AA47" s="89">
        <v>0</v>
      </c>
      <c r="AB47" s="89">
        <v>0</v>
      </c>
      <c r="AC47" s="89">
        <v>0</v>
      </c>
      <c r="AD47" s="89">
        <v>0</v>
      </c>
      <c r="AE47" s="89">
        <v>0</v>
      </c>
      <c r="AF47" s="89">
        <v>0</v>
      </c>
      <c r="AG47" s="89">
        <v>0</v>
      </c>
      <c r="AH47" s="89">
        <v>0</v>
      </c>
      <c r="AI47" s="89">
        <v>0</v>
      </c>
      <c r="AJ47" s="89">
        <v>0</v>
      </c>
      <c r="AK47" s="89">
        <v>0</v>
      </c>
      <c r="AL47" s="89">
        <v>460</v>
      </c>
      <c r="AM47" s="89">
        <v>9</v>
      </c>
      <c r="AN47" s="89">
        <v>469</v>
      </c>
      <c r="AO47" s="89">
        <v>0</v>
      </c>
      <c r="AP47" s="89">
        <v>7207100</v>
      </c>
      <c r="AQ47" s="89">
        <v>13321400</v>
      </c>
      <c r="AR47" s="89">
        <v>152500</v>
      </c>
      <c r="AS47" s="89">
        <v>1056600</v>
      </c>
      <c r="AT47" s="89">
        <v>50000</v>
      </c>
      <c r="AU47" s="89">
        <v>15377600</v>
      </c>
      <c r="AV47" s="89">
        <v>49496200</v>
      </c>
      <c r="AW47" s="89">
        <v>670200</v>
      </c>
      <c r="AX47" s="89">
        <v>3188900</v>
      </c>
      <c r="AY47" s="89">
        <v>3672900</v>
      </c>
      <c r="AZ47" s="89">
        <v>7426600</v>
      </c>
      <c r="BA47" s="89">
        <v>42300</v>
      </c>
      <c r="BB47" s="89">
        <v>1292600</v>
      </c>
      <c r="BC47" s="89">
        <v>0</v>
      </c>
      <c r="BD47" s="89">
        <v>8981600</v>
      </c>
      <c r="BE47" s="89">
        <v>9699600</v>
      </c>
      <c r="BF47" s="89">
        <v>62496500</v>
      </c>
      <c r="BG47" s="89">
        <v>24647700</v>
      </c>
      <c r="BH47" s="89">
        <v>0</v>
      </c>
      <c r="BI47" s="89">
        <v>92500</v>
      </c>
      <c r="BJ47" s="89">
        <v>131900</v>
      </c>
      <c r="BK47" s="89">
        <v>318600</v>
      </c>
      <c r="BL47" s="89">
        <v>225200</v>
      </c>
      <c r="BM47" s="89">
        <v>0</v>
      </c>
      <c r="BN47" s="89">
        <v>71999</v>
      </c>
      <c r="BO47" s="89">
        <v>133286</v>
      </c>
      <c r="BP47" s="89">
        <v>1531</v>
      </c>
      <c r="BQ47" s="89">
        <v>13585</v>
      </c>
      <c r="BR47" s="89">
        <v>225</v>
      </c>
      <c r="BS47" s="89">
        <v>153893</v>
      </c>
      <c r="BT47" s="89">
        <v>494845</v>
      </c>
      <c r="BU47" s="89">
        <v>6853</v>
      </c>
      <c r="BV47" s="89">
        <v>41395</v>
      </c>
      <c r="BW47" s="89">
        <v>36729</v>
      </c>
      <c r="BX47" s="89">
        <v>74266</v>
      </c>
      <c r="BY47" s="89">
        <v>439</v>
      </c>
      <c r="BZ47" s="89">
        <v>16248</v>
      </c>
      <c r="CA47" s="89">
        <v>0</v>
      </c>
      <c r="CB47" s="89">
        <v>39909</v>
      </c>
      <c r="CC47" s="89">
        <v>43245</v>
      </c>
      <c r="CD47" s="89">
        <v>322771</v>
      </c>
      <c r="CE47" s="89">
        <v>246477</v>
      </c>
      <c r="CF47" s="89">
        <v>0</v>
      </c>
      <c r="CG47" s="89">
        <v>387</v>
      </c>
      <c r="CH47" s="89">
        <v>574</v>
      </c>
      <c r="CI47" s="89">
        <v>1755</v>
      </c>
      <c r="CJ47" s="89">
        <v>2252</v>
      </c>
      <c r="CK47" s="89">
        <v>0</v>
      </c>
      <c r="CL47" s="89">
        <v>0</v>
      </c>
      <c r="CM47" s="89">
        <v>0</v>
      </c>
      <c r="CN47" s="89">
        <v>0</v>
      </c>
      <c r="CO47" s="89">
        <v>0</v>
      </c>
      <c r="CP47" s="89">
        <v>0</v>
      </c>
      <c r="CQ47" s="89">
        <v>0</v>
      </c>
      <c r="CR47" s="89"/>
      <c r="CS47" s="89">
        <v>0</v>
      </c>
      <c r="CT47" s="97" t="s">
        <v>39</v>
      </c>
      <c r="CU47" s="97" t="s">
        <v>252</v>
      </c>
      <c r="CV47" s="97" t="s">
        <v>512</v>
      </c>
      <c r="CW47" s="97" t="s">
        <v>508</v>
      </c>
    </row>
    <row r="48" spans="1:101" ht="15" outlineLevel="1">
      <c r="A48" s="97"/>
      <c r="B48" s="97"/>
      <c r="C48" s="99" t="s">
        <v>521</v>
      </c>
      <c r="D48" s="97"/>
      <c r="E48" s="89"/>
      <c r="F48" s="103">
        <f>SUBTOTAL(9,F27:F47)</f>
        <v>243781999</v>
      </c>
      <c r="G48" s="103">
        <f>SUBTOTAL(9,G27:G47)</f>
        <v>3555402</v>
      </c>
      <c r="H48" s="103">
        <f>SUBTOTAL(9,H27:H47)</f>
        <v>247337401</v>
      </c>
      <c r="I48" s="103">
        <f>SUBTOTAL(9,I27:I47)</f>
        <v>4872189</v>
      </c>
      <c r="J48" s="103">
        <f>SUBTOTAL(9,J27:J47)</f>
        <v>949368</v>
      </c>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f>SUBTOTAL(9,CQ27:CQ47)</f>
        <v>0</v>
      </c>
      <c r="CR48" s="89"/>
      <c r="CS48" s="89"/>
      <c r="CT48" s="97"/>
      <c r="CU48" s="97"/>
      <c r="CV48" s="97"/>
      <c r="CW48" s="97"/>
    </row>
    <row r="49" spans="1:101" ht="15" outlineLevel="2">
      <c r="A49" s="97">
        <v>2024</v>
      </c>
      <c r="B49" s="97" t="s">
        <v>307</v>
      </c>
      <c r="C49" s="97" t="s">
        <v>89</v>
      </c>
      <c r="D49" s="97" t="s">
        <v>281</v>
      </c>
      <c r="E49" s="89" t="s">
        <v>57</v>
      </c>
      <c r="F49" s="103">
        <v>90082427</v>
      </c>
      <c r="G49" s="103">
        <v>725358</v>
      </c>
      <c r="H49" s="103">
        <v>90807785</v>
      </c>
      <c r="I49" s="103">
        <v>3060796</v>
      </c>
      <c r="J49" s="103">
        <v>5091084</v>
      </c>
      <c r="K49" s="89">
        <v>0</v>
      </c>
      <c r="L49" s="89">
        <v>36452200</v>
      </c>
      <c r="M49" s="89">
        <v>13725000</v>
      </c>
      <c r="N49" s="89">
        <v>0</v>
      </c>
      <c r="O49" s="89">
        <v>0</v>
      </c>
      <c r="P49" s="89">
        <v>50177200</v>
      </c>
      <c r="Q49" s="89">
        <v>0</v>
      </c>
      <c r="R49" s="89">
        <v>0</v>
      </c>
      <c r="S49" s="89">
        <v>0</v>
      </c>
      <c r="T49" s="89">
        <v>0</v>
      </c>
      <c r="U49" s="89">
        <v>203440650</v>
      </c>
      <c r="V49" s="89">
        <v>5852928300</v>
      </c>
      <c r="W49" s="89">
        <v>5649487650</v>
      </c>
      <c r="X49" s="89">
        <v>0</v>
      </c>
      <c r="Y49" s="89">
        <v>0</v>
      </c>
      <c r="Z49" s="89">
        <v>0</v>
      </c>
      <c r="AA49" s="89">
        <v>0</v>
      </c>
      <c r="AB49" s="89">
        <v>0</v>
      </c>
      <c r="AC49" s="89">
        <v>0</v>
      </c>
      <c r="AD49" s="89">
        <v>0</v>
      </c>
      <c r="AE49" s="89">
        <v>0</v>
      </c>
      <c r="AF49" s="89">
        <v>0</v>
      </c>
      <c r="AG49" s="89">
        <v>0</v>
      </c>
      <c r="AH49" s="89">
        <v>0</v>
      </c>
      <c r="AI49" s="89">
        <v>0</v>
      </c>
      <c r="AJ49" s="89">
        <v>0</v>
      </c>
      <c r="AK49" s="89">
        <v>0</v>
      </c>
      <c r="AL49" s="89">
        <v>18509</v>
      </c>
      <c r="AM49" s="89">
        <v>30</v>
      </c>
      <c r="AN49" s="89">
        <v>18539</v>
      </c>
      <c r="AO49" s="89">
        <v>0</v>
      </c>
      <c r="AP49" s="89">
        <v>0</v>
      </c>
      <c r="AQ49" s="89">
        <v>0</v>
      </c>
      <c r="AR49" s="89">
        <v>0</v>
      </c>
      <c r="AS49" s="89">
        <v>0</v>
      </c>
      <c r="AT49" s="89">
        <v>2550000</v>
      </c>
      <c r="AU49" s="89">
        <v>1458331358</v>
      </c>
      <c r="AV49" s="89">
        <v>3922460100</v>
      </c>
      <c r="AW49" s="89">
        <v>41999192</v>
      </c>
      <c r="AX49" s="89">
        <v>224147000</v>
      </c>
      <c r="AY49" s="89">
        <v>225815000</v>
      </c>
      <c r="AZ49" s="89">
        <v>505482400</v>
      </c>
      <c r="BA49" s="89">
        <v>3141900</v>
      </c>
      <c r="BB49" s="89">
        <v>23699300</v>
      </c>
      <c r="BC49" s="89">
        <v>0</v>
      </c>
      <c r="BD49" s="89">
        <v>57500</v>
      </c>
      <c r="BE49" s="89">
        <v>72500</v>
      </c>
      <c r="BF49" s="89">
        <v>326900</v>
      </c>
      <c r="BG49" s="89">
        <v>0</v>
      </c>
      <c r="BH49" s="89">
        <v>0</v>
      </c>
      <c r="BI49" s="89">
        <v>0</v>
      </c>
      <c r="BJ49" s="89">
        <v>0</v>
      </c>
      <c r="BK49" s="89">
        <v>0</v>
      </c>
      <c r="BL49" s="89">
        <v>0</v>
      </c>
      <c r="BM49" s="89">
        <v>0</v>
      </c>
      <c r="BN49" s="89">
        <v>0</v>
      </c>
      <c r="BO49" s="89">
        <v>0</v>
      </c>
      <c r="BP49" s="89">
        <v>0</v>
      </c>
      <c r="BQ49" s="89">
        <v>0</v>
      </c>
      <c r="BR49" s="89">
        <v>11475</v>
      </c>
      <c r="BS49" s="89">
        <v>14583276</v>
      </c>
      <c r="BT49" s="89">
        <v>39224729</v>
      </c>
      <c r="BU49" s="89">
        <v>426877</v>
      </c>
      <c r="BV49" s="89">
        <v>2900266</v>
      </c>
      <c r="BW49" s="89">
        <v>2258146</v>
      </c>
      <c r="BX49" s="89">
        <v>5054828</v>
      </c>
      <c r="BY49" s="89">
        <v>31971</v>
      </c>
      <c r="BZ49" s="89">
        <v>303567</v>
      </c>
      <c r="CA49" s="89">
        <v>0</v>
      </c>
      <c r="CB49" s="89">
        <v>288</v>
      </c>
      <c r="CC49" s="89">
        <v>363</v>
      </c>
      <c r="CD49" s="89">
        <v>1634</v>
      </c>
      <c r="CE49" s="89">
        <v>0</v>
      </c>
      <c r="CF49" s="89">
        <v>0</v>
      </c>
      <c r="CG49" s="89">
        <v>0</v>
      </c>
      <c r="CH49" s="89">
        <v>0</v>
      </c>
      <c r="CI49" s="89">
        <v>0</v>
      </c>
      <c r="CJ49" s="89">
        <v>0</v>
      </c>
      <c r="CK49" s="89">
        <v>0</v>
      </c>
      <c r="CL49" s="89">
        <v>0</v>
      </c>
      <c r="CM49" s="89">
        <v>0</v>
      </c>
      <c r="CN49" s="89">
        <v>0</v>
      </c>
      <c r="CO49" s="89">
        <v>0</v>
      </c>
      <c r="CP49" s="89">
        <v>0</v>
      </c>
      <c r="CQ49" s="89">
        <v>0</v>
      </c>
      <c r="CR49" s="89"/>
      <c r="CS49" s="89">
        <v>0</v>
      </c>
      <c r="CT49" s="97" t="s">
        <v>89</v>
      </c>
      <c r="CU49" s="97" t="s">
        <v>310</v>
      </c>
      <c r="CV49" s="97" t="s">
        <v>78</v>
      </c>
      <c r="CW49" s="97" t="s">
        <v>508</v>
      </c>
    </row>
    <row r="50" spans="1:101" ht="15" outlineLevel="2">
      <c r="A50" s="97">
        <v>2024</v>
      </c>
      <c r="B50" s="97" t="s">
        <v>307</v>
      </c>
      <c r="C50" s="97" t="s">
        <v>89</v>
      </c>
      <c r="D50" s="97" t="s">
        <v>280</v>
      </c>
      <c r="E50" s="89" t="s">
        <v>59</v>
      </c>
      <c r="F50" s="103">
        <v>118389735</v>
      </c>
      <c r="G50" s="103">
        <v>614122</v>
      </c>
      <c r="H50" s="103">
        <v>119003857</v>
      </c>
      <c r="I50" s="103">
        <v>595188</v>
      </c>
      <c r="J50" s="103">
        <v>13323208</v>
      </c>
      <c r="K50" s="89">
        <v>0</v>
      </c>
      <c r="L50" s="89">
        <v>34879800</v>
      </c>
      <c r="M50" s="89">
        <v>14250000</v>
      </c>
      <c r="N50" s="89">
        <v>0</v>
      </c>
      <c r="O50" s="89">
        <v>0</v>
      </c>
      <c r="P50" s="89">
        <v>49129800</v>
      </c>
      <c r="Q50" s="89">
        <v>0</v>
      </c>
      <c r="R50" s="89">
        <v>0</v>
      </c>
      <c r="S50" s="89">
        <v>0</v>
      </c>
      <c r="T50" s="89">
        <v>0</v>
      </c>
      <c r="U50" s="89">
        <v>229975266</v>
      </c>
      <c r="V50" s="89">
        <v>5327153500</v>
      </c>
      <c r="W50" s="89">
        <v>5097178234</v>
      </c>
      <c r="X50" s="89">
        <v>0</v>
      </c>
      <c r="Y50" s="89">
        <v>0</v>
      </c>
      <c r="Z50" s="89">
        <v>0</v>
      </c>
      <c r="AA50" s="89">
        <v>0</v>
      </c>
      <c r="AB50" s="89">
        <v>0</v>
      </c>
      <c r="AC50" s="89">
        <v>0</v>
      </c>
      <c r="AD50" s="89">
        <v>0</v>
      </c>
      <c r="AE50" s="89">
        <v>0</v>
      </c>
      <c r="AF50" s="89">
        <v>0</v>
      </c>
      <c r="AG50" s="89">
        <v>0</v>
      </c>
      <c r="AH50" s="89">
        <v>0</v>
      </c>
      <c r="AI50" s="89">
        <v>0</v>
      </c>
      <c r="AJ50" s="89">
        <v>0</v>
      </c>
      <c r="AK50" s="89">
        <v>0</v>
      </c>
      <c r="AL50" s="89">
        <v>19005</v>
      </c>
      <c r="AM50" s="89">
        <v>45</v>
      </c>
      <c r="AN50" s="89">
        <v>19050</v>
      </c>
      <c r="AO50" s="89">
        <v>0</v>
      </c>
      <c r="AP50" s="89">
        <v>0</v>
      </c>
      <c r="AQ50" s="89">
        <v>0</v>
      </c>
      <c r="AR50" s="89">
        <v>0</v>
      </c>
      <c r="AS50" s="89">
        <v>0</v>
      </c>
      <c r="AT50" s="89">
        <v>2150000</v>
      </c>
      <c r="AU50" s="89">
        <v>1419030461</v>
      </c>
      <c r="AV50" s="89">
        <v>3493741200</v>
      </c>
      <c r="AW50" s="89">
        <v>20478173</v>
      </c>
      <c r="AX50" s="89">
        <v>161778400</v>
      </c>
      <c r="AY50" s="89">
        <v>224227300</v>
      </c>
      <c r="AZ50" s="89">
        <v>494532000</v>
      </c>
      <c r="BA50" s="89">
        <v>2670700</v>
      </c>
      <c r="BB50" s="89">
        <v>29874600</v>
      </c>
      <c r="BC50" s="89">
        <v>0</v>
      </c>
      <c r="BD50" s="89">
        <v>0</v>
      </c>
      <c r="BE50" s="89">
        <v>0</v>
      </c>
      <c r="BF50" s="89">
        <v>0</v>
      </c>
      <c r="BG50" s="89">
        <v>0</v>
      </c>
      <c r="BH50" s="89">
        <v>0</v>
      </c>
      <c r="BI50" s="89">
        <v>0</v>
      </c>
      <c r="BJ50" s="89">
        <v>0</v>
      </c>
      <c r="BK50" s="89">
        <v>0</v>
      </c>
      <c r="BL50" s="89">
        <v>0</v>
      </c>
      <c r="BM50" s="89">
        <v>0</v>
      </c>
      <c r="BN50" s="89">
        <v>0</v>
      </c>
      <c r="BO50" s="89">
        <v>0</v>
      </c>
      <c r="BP50" s="89">
        <v>0</v>
      </c>
      <c r="BQ50" s="89">
        <v>0</v>
      </c>
      <c r="BR50" s="89">
        <v>9675</v>
      </c>
      <c r="BS50" s="89">
        <v>14190251</v>
      </c>
      <c r="BT50" s="89">
        <v>34937536</v>
      </c>
      <c r="BU50" s="89">
        <v>208201</v>
      </c>
      <c r="BV50" s="89">
        <v>2070153</v>
      </c>
      <c r="BW50" s="89">
        <v>2242271</v>
      </c>
      <c r="BX50" s="89">
        <v>4945322</v>
      </c>
      <c r="BY50" s="89">
        <v>27238</v>
      </c>
      <c r="BZ50" s="89">
        <v>379602</v>
      </c>
      <c r="CA50" s="89">
        <v>0</v>
      </c>
      <c r="CB50" s="89">
        <v>0</v>
      </c>
      <c r="CC50" s="89">
        <v>0</v>
      </c>
      <c r="CD50" s="89">
        <v>0</v>
      </c>
      <c r="CE50" s="89">
        <v>0</v>
      </c>
      <c r="CF50" s="89">
        <v>0</v>
      </c>
      <c r="CG50" s="89">
        <v>0</v>
      </c>
      <c r="CH50" s="89">
        <v>0</v>
      </c>
      <c r="CI50" s="89">
        <v>0</v>
      </c>
      <c r="CJ50" s="89">
        <v>0</v>
      </c>
      <c r="CK50" s="89">
        <v>0</v>
      </c>
      <c r="CL50" s="89">
        <v>0</v>
      </c>
      <c r="CM50" s="89">
        <v>0</v>
      </c>
      <c r="CN50" s="89">
        <v>0</v>
      </c>
      <c r="CO50" s="89">
        <v>0</v>
      </c>
      <c r="CP50" s="89">
        <v>0</v>
      </c>
      <c r="CQ50" s="89">
        <v>0</v>
      </c>
      <c r="CR50" s="89"/>
      <c r="CS50" s="89">
        <v>0</v>
      </c>
      <c r="CT50" s="97" t="s">
        <v>89</v>
      </c>
      <c r="CU50" s="97" t="s">
        <v>311</v>
      </c>
      <c r="CV50" s="97" t="s">
        <v>70</v>
      </c>
      <c r="CW50" s="97" t="s">
        <v>508</v>
      </c>
    </row>
    <row r="51" spans="1:101" ht="15" outlineLevel="2">
      <c r="A51" s="97">
        <v>2024</v>
      </c>
      <c r="B51" s="97" t="s">
        <v>307</v>
      </c>
      <c r="C51" s="97" t="s">
        <v>89</v>
      </c>
      <c r="D51" s="97" t="s">
        <v>288</v>
      </c>
      <c r="E51" s="89" t="s">
        <v>308</v>
      </c>
      <c r="F51" s="103">
        <v>4170412</v>
      </c>
      <c r="G51" s="103">
        <v>326234</v>
      </c>
      <c r="H51" s="103">
        <v>4496646</v>
      </c>
      <c r="I51" s="103">
        <v>0</v>
      </c>
      <c r="J51" s="103">
        <v>237240</v>
      </c>
      <c r="K51" s="89">
        <v>0</v>
      </c>
      <c r="L51" s="89">
        <v>300000</v>
      </c>
      <c r="M51" s="89">
        <v>300000</v>
      </c>
      <c r="N51" s="89">
        <v>0</v>
      </c>
      <c r="O51" s="89">
        <v>150000</v>
      </c>
      <c r="P51" s="89">
        <v>750000</v>
      </c>
      <c r="Q51" s="89">
        <v>0</v>
      </c>
      <c r="R51" s="89">
        <v>0</v>
      </c>
      <c r="S51" s="89">
        <v>584269</v>
      </c>
      <c r="T51" s="89">
        <v>0</v>
      </c>
      <c r="U51" s="89">
        <v>2324498</v>
      </c>
      <c r="V51" s="89">
        <v>219722400</v>
      </c>
      <c r="W51" s="89">
        <v>216813633</v>
      </c>
      <c r="X51" s="89">
        <v>0</v>
      </c>
      <c r="Y51" s="89">
        <v>0</v>
      </c>
      <c r="Z51" s="89">
        <v>0</v>
      </c>
      <c r="AA51" s="89">
        <v>0</v>
      </c>
      <c r="AB51" s="89">
        <v>0</v>
      </c>
      <c r="AC51" s="89">
        <v>0</v>
      </c>
      <c r="AD51" s="89">
        <v>0</v>
      </c>
      <c r="AE51" s="89">
        <v>0</v>
      </c>
      <c r="AF51" s="89">
        <v>0</v>
      </c>
      <c r="AG51" s="89">
        <v>0</v>
      </c>
      <c r="AH51" s="89">
        <v>0</v>
      </c>
      <c r="AI51" s="89">
        <v>0</v>
      </c>
      <c r="AJ51" s="89">
        <v>0</v>
      </c>
      <c r="AK51" s="89">
        <v>0</v>
      </c>
      <c r="AL51" s="89">
        <v>943</v>
      </c>
      <c r="AM51" s="89">
        <v>15</v>
      </c>
      <c r="AN51" s="89">
        <v>958</v>
      </c>
      <c r="AO51" s="89">
        <v>0</v>
      </c>
      <c r="AP51" s="89">
        <v>7694902</v>
      </c>
      <c r="AQ51" s="89">
        <v>26172500</v>
      </c>
      <c r="AR51" s="89">
        <v>486429</v>
      </c>
      <c r="AS51" s="89">
        <v>4396800</v>
      </c>
      <c r="AT51" s="89">
        <v>100000</v>
      </c>
      <c r="AU51" s="89">
        <v>34365943</v>
      </c>
      <c r="AV51" s="89">
        <v>121822000</v>
      </c>
      <c r="AW51" s="89">
        <v>2517859</v>
      </c>
      <c r="AX51" s="89">
        <v>19257200</v>
      </c>
      <c r="AY51" s="89">
        <v>5668500</v>
      </c>
      <c r="AZ51" s="89">
        <v>16219400</v>
      </c>
      <c r="BA51" s="89">
        <v>241900</v>
      </c>
      <c r="BB51" s="89">
        <v>1718200</v>
      </c>
      <c r="BC51" s="89">
        <v>0</v>
      </c>
      <c r="BD51" s="89">
        <v>10034200</v>
      </c>
      <c r="BE51" s="89">
        <v>10234700</v>
      </c>
      <c r="BF51" s="89">
        <v>72133200</v>
      </c>
      <c r="BG51" s="89">
        <v>29411800</v>
      </c>
      <c r="BH51" s="89">
        <v>0</v>
      </c>
      <c r="BI51" s="89">
        <v>563700</v>
      </c>
      <c r="BJ51" s="89">
        <v>298000</v>
      </c>
      <c r="BK51" s="89">
        <v>3045900</v>
      </c>
      <c r="BL51" s="89">
        <v>195500</v>
      </c>
      <c r="BM51" s="89">
        <v>0</v>
      </c>
      <c r="BN51" s="89">
        <v>76931</v>
      </c>
      <c r="BO51" s="89">
        <v>261744</v>
      </c>
      <c r="BP51" s="89">
        <v>5012</v>
      </c>
      <c r="BQ51" s="89">
        <v>56032</v>
      </c>
      <c r="BR51" s="89">
        <v>450</v>
      </c>
      <c r="BS51" s="89">
        <v>343645</v>
      </c>
      <c r="BT51" s="89">
        <v>1218233</v>
      </c>
      <c r="BU51" s="89">
        <v>25360</v>
      </c>
      <c r="BV51" s="89">
        <v>246843</v>
      </c>
      <c r="BW51" s="89">
        <v>56683</v>
      </c>
      <c r="BX51" s="89">
        <v>162196</v>
      </c>
      <c r="BY51" s="89">
        <v>2513</v>
      </c>
      <c r="BZ51" s="89">
        <v>21993</v>
      </c>
      <c r="CA51" s="89">
        <v>0</v>
      </c>
      <c r="CB51" s="89">
        <v>50181</v>
      </c>
      <c r="CC51" s="89">
        <v>51179</v>
      </c>
      <c r="CD51" s="89">
        <v>360719</v>
      </c>
      <c r="CE51" s="89">
        <v>294118</v>
      </c>
      <c r="CF51" s="89">
        <v>0</v>
      </c>
      <c r="CG51" s="89">
        <v>2820</v>
      </c>
      <c r="CH51" s="89">
        <v>1493</v>
      </c>
      <c r="CI51" s="89">
        <v>15241</v>
      </c>
      <c r="CJ51" s="89">
        <v>1955</v>
      </c>
      <c r="CK51" s="89">
        <v>0</v>
      </c>
      <c r="CL51" s="89">
        <v>0</v>
      </c>
      <c r="CM51" s="89">
        <v>0</v>
      </c>
      <c r="CN51" s="89">
        <v>0</v>
      </c>
      <c r="CO51" s="89">
        <v>0</v>
      </c>
      <c r="CP51" s="89">
        <v>0</v>
      </c>
      <c r="CQ51" s="89">
        <v>0</v>
      </c>
      <c r="CR51" s="89"/>
      <c r="CS51" s="89">
        <v>0</v>
      </c>
      <c r="CT51" s="97" t="s">
        <v>89</v>
      </c>
      <c r="CU51" s="97" t="s">
        <v>313</v>
      </c>
      <c r="CV51" s="97" t="s">
        <v>78</v>
      </c>
      <c r="CW51" s="97" t="s">
        <v>508</v>
      </c>
    </row>
    <row r="52" spans="1:101" ht="15" outlineLevel="2">
      <c r="A52" s="97">
        <v>2024</v>
      </c>
      <c r="B52" s="97" t="s">
        <v>307</v>
      </c>
      <c r="C52" s="97" t="s">
        <v>89</v>
      </c>
      <c r="D52" s="97" t="s">
        <v>264</v>
      </c>
      <c r="E52" s="89" t="s">
        <v>61</v>
      </c>
      <c r="F52" s="103">
        <v>439719</v>
      </c>
      <c r="G52" s="103">
        <v>27962</v>
      </c>
      <c r="H52" s="103">
        <v>467681</v>
      </c>
      <c r="I52" s="103">
        <v>0</v>
      </c>
      <c r="J52" s="103">
        <v>97200</v>
      </c>
      <c r="K52" s="89">
        <v>0</v>
      </c>
      <c r="L52" s="89">
        <v>550400</v>
      </c>
      <c r="M52" s="89">
        <v>0</v>
      </c>
      <c r="N52" s="89">
        <v>0</v>
      </c>
      <c r="O52" s="89">
        <v>0</v>
      </c>
      <c r="P52" s="89">
        <v>550400</v>
      </c>
      <c r="Q52" s="89">
        <v>0</v>
      </c>
      <c r="R52" s="89">
        <v>0</v>
      </c>
      <c r="S52" s="89">
        <v>1064</v>
      </c>
      <c r="T52" s="89">
        <v>0</v>
      </c>
      <c r="U52" s="89">
        <v>804275</v>
      </c>
      <c r="V52" s="89">
        <v>11618800</v>
      </c>
      <c r="W52" s="89">
        <v>10813461</v>
      </c>
      <c r="X52" s="89">
        <v>0</v>
      </c>
      <c r="Y52" s="89">
        <v>0</v>
      </c>
      <c r="Z52" s="89">
        <v>0</v>
      </c>
      <c r="AA52" s="89">
        <v>0</v>
      </c>
      <c r="AB52" s="89">
        <v>0</v>
      </c>
      <c r="AC52" s="89">
        <v>0</v>
      </c>
      <c r="AD52" s="89">
        <v>0</v>
      </c>
      <c r="AE52" s="89">
        <v>0</v>
      </c>
      <c r="AF52" s="89">
        <v>0</v>
      </c>
      <c r="AG52" s="89">
        <v>0</v>
      </c>
      <c r="AH52" s="89">
        <v>0</v>
      </c>
      <c r="AI52" s="89">
        <v>0</v>
      </c>
      <c r="AJ52" s="89">
        <v>0</v>
      </c>
      <c r="AK52" s="89">
        <v>0</v>
      </c>
      <c r="AL52" s="89">
        <v>108</v>
      </c>
      <c r="AM52" s="89">
        <v>4</v>
      </c>
      <c r="AN52" s="89">
        <v>112</v>
      </c>
      <c r="AO52" s="89">
        <v>0</v>
      </c>
      <c r="AP52" s="89">
        <v>95000</v>
      </c>
      <c r="AQ52" s="89">
        <v>405000</v>
      </c>
      <c r="AR52" s="89">
        <v>4336</v>
      </c>
      <c r="AS52" s="89">
        <v>0</v>
      </c>
      <c r="AT52" s="89">
        <v>0</v>
      </c>
      <c r="AU52" s="89">
        <v>3719825</v>
      </c>
      <c r="AV52" s="89">
        <v>6555500</v>
      </c>
      <c r="AW52" s="89">
        <v>17200</v>
      </c>
      <c r="AX52" s="89">
        <v>16600</v>
      </c>
      <c r="AY52" s="89">
        <v>806900</v>
      </c>
      <c r="AZ52" s="89">
        <v>886300</v>
      </c>
      <c r="BA52" s="89">
        <v>0</v>
      </c>
      <c r="BB52" s="89">
        <v>0</v>
      </c>
      <c r="BC52" s="89">
        <v>0</v>
      </c>
      <c r="BD52" s="89">
        <v>115000</v>
      </c>
      <c r="BE52" s="89">
        <v>145000</v>
      </c>
      <c r="BF52" s="89">
        <v>2691500</v>
      </c>
      <c r="BG52" s="89">
        <v>0</v>
      </c>
      <c r="BH52" s="89">
        <v>0</v>
      </c>
      <c r="BI52" s="89">
        <v>0</v>
      </c>
      <c r="BJ52" s="89">
        <v>0</v>
      </c>
      <c r="BK52" s="89">
        <v>49400</v>
      </c>
      <c r="BL52" s="89">
        <v>0</v>
      </c>
      <c r="BM52" s="89">
        <v>0</v>
      </c>
      <c r="BN52" s="89">
        <v>950</v>
      </c>
      <c r="BO52" s="89">
        <v>4050</v>
      </c>
      <c r="BP52" s="89">
        <v>54</v>
      </c>
      <c r="BQ52" s="89">
        <v>0</v>
      </c>
      <c r="BR52" s="89">
        <v>0</v>
      </c>
      <c r="BS52" s="89">
        <v>37198</v>
      </c>
      <c r="BT52" s="89">
        <v>65554</v>
      </c>
      <c r="BU52" s="89">
        <v>172</v>
      </c>
      <c r="BV52" s="89">
        <v>251</v>
      </c>
      <c r="BW52" s="89">
        <v>8069</v>
      </c>
      <c r="BX52" s="89">
        <v>8863</v>
      </c>
      <c r="BY52" s="89">
        <v>0</v>
      </c>
      <c r="BZ52" s="89">
        <v>0</v>
      </c>
      <c r="CA52" s="89">
        <v>0</v>
      </c>
      <c r="CB52" s="89">
        <v>575</v>
      </c>
      <c r="CC52" s="89">
        <v>725</v>
      </c>
      <c r="CD52" s="89">
        <v>13460</v>
      </c>
      <c r="CE52" s="89">
        <v>0</v>
      </c>
      <c r="CF52" s="89">
        <v>0</v>
      </c>
      <c r="CG52" s="89">
        <v>0</v>
      </c>
      <c r="CH52" s="89">
        <v>0</v>
      </c>
      <c r="CI52" s="89">
        <v>247</v>
      </c>
      <c r="CJ52" s="89">
        <v>0</v>
      </c>
      <c r="CK52" s="89">
        <v>0</v>
      </c>
      <c r="CL52" s="89">
        <v>0</v>
      </c>
      <c r="CM52" s="89">
        <v>0</v>
      </c>
      <c r="CN52" s="89">
        <v>0</v>
      </c>
      <c r="CO52" s="89">
        <v>0</v>
      </c>
      <c r="CP52" s="89">
        <v>0</v>
      </c>
      <c r="CQ52" s="89">
        <v>0</v>
      </c>
      <c r="CR52" s="89"/>
      <c r="CS52" s="89">
        <v>0</v>
      </c>
      <c r="CT52" s="97" t="s">
        <v>89</v>
      </c>
      <c r="CU52" s="97" t="s">
        <v>314</v>
      </c>
      <c r="CV52" s="97" t="s">
        <v>254</v>
      </c>
      <c r="CW52" s="97" t="s">
        <v>508</v>
      </c>
    </row>
    <row r="53" spans="1:101" ht="15" outlineLevel="2">
      <c r="A53" s="97">
        <v>2024</v>
      </c>
      <c r="B53" s="97" t="s">
        <v>307</v>
      </c>
      <c r="C53" s="97" t="s">
        <v>89</v>
      </c>
      <c r="D53" s="97" t="s">
        <v>309</v>
      </c>
      <c r="E53" s="89" t="s">
        <v>310</v>
      </c>
      <c r="F53" s="103">
        <v>2434844</v>
      </c>
      <c r="G53" s="103">
        <v>77012</v>
      </c>
      <c r="H53" s="103">
        <v>2511856</v>
      </c>
      <c r="I53" s="103">
        <v>0</v>
      </c>
      <c r="J53" s="103">
        <v>49751</v>
      </c>
      <c r="K53" s="89">
        <v>0</v>
      </c>
      <c r="L53" s="89">
        <v>300000</v>
      </c>
      <c r="M53" s="89">
        <v>150000</v>
      </c>
      <c r="N53" s="89">
        <v>0</v>
      </c>
      <c r="O53" s="89">
        <v>0</v>
      </c>
      <c r="P53" s="89">
        <v>450000</v>
      </c>
      <c r="Q53" s="89">
        <v>0</v>
      </c>
      <c r="R53" s="89">
        <v>0</v>
      </c>
      <c r="S53" s="89">
        <v>513670</v>
      </c>
      <c r="T53" s="89">
        <v>0</v>
      </c>
      <c r="U53" s="89">
        <v>1113584</v>
      </c>
      <c r="V53" s="89">
        <v>114004000</v>
      </c>
      <c r="W53" s="89">
        <v>112376746</v>
      </c>
      <c r="X53" s="89">
        <v>0</v>
      </c>
      <c r="Y53" s="89">
        <v>0</v>
      </c>
      <c r="Z53" s="89">
        <v>0</v>
      </c>
      <c r="AA53" s="89">
        <v>0</v>
      </c>
      <c r="AB53" s="89">
        <v>0</v>
      </c>
      <c r="AC53" s="89">
        <v>0</v>
      </c>
      <c r="AD53" s="89">
        <v>0</v>
      </c>
      <c r="AE53" s="89">
        <v>0</v>
      </c>
      <c r="AF53" s="89">
        <v>0</v>
      </c>
      <c r="AG53" s="89">
        <v>0</v>
      </c>
      <c r="AH53" s="89">
        <v>0</v>
      </c>
      <c r="AI53" s="89">
        <v>0</v>
      </c>
      <c r="AJ53" s="89">
        <v>0</v>
      </c>
      <c r="AK53" s="89">
        <v>0</v>
      </c>
      <c r="AL53" s="89">
        <v>600</v>
      </c>
      <c r="AM53" s="89">
        <v>13</v>
      </c>
      <c r="AN53" s="89">
        <v>613</v>
      </c>
      <c r="AO53" s="89">
        <v>0</v>
      </c>
      <c r="AP53" s="89">
        <v>5700077</v>
      </c>
      <c r="AQ53" s="89">
        <v>18838100</v>
      </c>
      <c r="AR53" s="89">
        <v>273753</v>
      </c>
      <c r="AS53" s="89">
        <v>1245900</v>
      </c>
      <c r="AT53" s="89">
        <v>0</v>
      </c>
      <c r="AU53" s="89">
        <v>17287474</v>
      </c>
      <c r="AV53" s="89">
        <v>61554700</v>
      </c>
      <c r="AW53" s="89">
        <v>1162542</v>
      </c>
      <c r="AX53" s="89">
        <v>6314200</v>
      </c>
      <c r="AY53" s="89">
        <v>2539300</v>
      </c>
      <c r="AZ53" s="89">
        <v>8141400</v>
      </c>
      <c r="BA53" s="89">
        <v>112000</v>
      </c>
      <c r="BB53" s="89">
        <v>479100</v>
      </c>
      <c r="BC53" s="89">
        <v>0</v>
      </c>
      <c r="BD53" s="89">
        <v>8301600</v>
      </c>
      <c r="BE53" s="89">
        <v>9663600</v>
      </c>
      <c r="BF53" s="89">
        <v>103950500</v>
      </c>
      <c r="BG53" s="89">
        <v>28542400</v>
      </c>
      <c r="BH53" s="89">
        <v>0</v>
      </c>
      <c r="BI53" s="89">
        <v>237100</v>
      </c>
      <c r="BJ53" s="89">
        <v>254300</v>
      </c>
      <c r="BK53" s="89">
        <v>3099900</v>
      </c>
      <c r="BL53" s="89">
        <v>145400</v>
      </c>
      <c r="BM53" s="89">
        <v>0</v>
      </c>
      <c r="BN53" s="89">
        <v>56985</v>
      </c>
      <c r="BO53" s="89">
        <v>188395</v>
      </c>
      <c r="BP53" s="89">
        <v>2850</v>
      </c>
      <c r="BQ53" s="89">
        <v>16147</v>
      </c>
      <c r="BR53" s="89">
        <v>0</v>
      </c>
      <c r="BS53" s="89">
        <v>172865</v>
      </c>
      <c r="BT53" s="89">
        <v>615558</v>
      </c>
      <c r="BU53" s="89">
        <v>11889</v>
      </c>
      <c r="BV53" s="89">
        <v>81581</v>
      </c>
      <c r="BW53" s="89">
        <v>25393</v>
      </c>
      <c r="BX53" s="89">
        <v>81414</v>
      </c>
      <c r="BY53" s="89">
        <v>1142</v>
      </c>
      <c r="BZ53" s="89">
        <v>6247</v>
      </c>
      <c r="CA53" s="89">
        <v>0</v>
      </c>
      <c r="CB53" s="89">
        <v>41524</v>
      </c>
      <c r="CC53" s="89">
        <v>48339</v>
      </c>
      <c r="CD53" s="89">
        <v>519788</v>
      </c>
      <c r="CE53" s="89">
        <v>285424</v>
      </c>
      <c r="CF53" s="89">
        <v>0</v>
      </c>
      <c r="CG53" s="89">
        <v>1188</v>
      </c>
      <c r="CH53" s="89">
        <v>1274</v>
      </c>
      <c r="CI53" s="89">
        <v>15519</v>
      </c>
      <c r="CJ53" s="89">
        <v>1454</v>
      </c>
      <c r="CK53" s="89">
        <v>0</v>
      </c>
      <c r="CL53" s="89">
        <v>0</v>
      </c>
      <c r="CM53" s="89">
        <v>0</v>
      </c>
      <c r="CN53" s="89">
        <v>0</v>
      </c>
      <c r="CO53" s="89">
        <v>0</v>
      </c>
      <c r="CP53" s="89">
        <v>0</v>
      </c>
      <c r="CQ53" s="89">
        <v>0</v>
      </c>
      <c r="CR53" s="89"/>
      <c r="CS53" s="89">
        <v>0</v>
      </c>
      <c r="CT53" s="97" t="s">
        <v>89</v>
      </c>
      <c r="CU53" s="97" t="s">
        <v>320</v>
      </c>
      <c r="CV53" s="97" t="s">
        <v>254</v>
      </c>
      <c r="CW53" s="97" t="s">
        <v>508</v>
      </c>
    </row>
    <row r="54" spans="1:101" ht="15" outlineLevel="2">
      <c r="A54" s="97">
        <v>2024</v>
      </c>
      <c r="B54" s="97" t="s">
        <v>307</v>
      </c>
      <c r="C54" s="97" t="s">
        <v>89</v>
      </c>
      <c r="D54" s="97" t="s">
        <v>327</v>
      </c>
      <c r="E54" s="89" t="s">
        <v>63</v>
      </c>
      <c r="F54" s="103">
        <v>162678605</v>
      </c>
      <c r="G54" s="103">
        <v>905161</v>
      </c>
      <c r="H54" s="103">
        <v>163583766</v>
      </c>
      <c r="I54" s="103">
        <v>5748578</v>
      </c>
      <c r="J54" s="103">
        <v>19693612</v>
      </c>
      <c r="K54" s="89">
        <v>0</v>
      </c>
      <c r="L54" s="89">
        <v>39628500</v>
      </c>
      <c r="M54" s="89">
        <v>18750000</v>
      </c>
      <c r="N54" s="89">
        <v>0</v>
      </c>
      <c r="O54" s="89">
        <v>0</v>
      </c>
      <c r="P54" s="89">
        <v>58378500</v>
      </c>
      <c r="Q54" s="89">
        <v>0</v>
      </c>
      <c r="R54" s="89">
        <v>0</v>
      </c>
      <c r="S54" s="89">
        <v>36280</v>
      </c>
      <c r="T54" s="89">
        <v>0</v>
      </c>
      <c r="U54" s="89">
        <v>215883352</v>
      </c>
      <c r="V54" s="89">
        <v>7720578700</v>
      </c>
      <c r="W54" s="89">
        <v>7504659068</v>
      </c>
      <c r="X54" s="89">
        <v>0</v>
      </c>
      <c r="Y54" s="89">
        <v>0</v>
      </c>
      <c r="Z54" s="89">
        <v>0</v>
      </c>
      <c r="AA54" s="89">
        <v>0</v>
      </c>
      <c r="AB54" s="89">
        <v>0</v>
      </c>
      <c r="AC54" s="89">
        <v>0</v>
      </c>
      <c r="AD54" s="89">
        <v>0</v>
      </c>
      <c r="AE54" s="89">
        <v>0</v>
      </c>
      <c r="AF54" s="89">
        <v>0</v>
      </c>
      <c r="AG54" s="89">
        <v>0</v>
      </c>
      <c r="AH54" s="89">
        <v>0</v>
      </c>
      <c r="AI54" s="89">
        <v>0</v>
      </c>
      <c r="AJ54" s="89">
        <v>0</v>
      </c>
      <c r="AK54" s="89">
        <v>0</v>
      </c>
      <c r="AL54" s="89">
        <v>23331</v>
      </c>
      <c r="AM54" s="89">
        <v>58</v>
      </c>
      <c r="AN54" s="89">
        <v>23389</v>
      </c>
      <c r="AO54" s="89">
        <v>0</v>
      </c>
      <c r="AP54" s="89">
        <v>54420</v>
      </c>
      <c r="AQ54" s="89">
        <v>0</v>
      </c>
      <c r="AR54" s="89">
        <v>0</v>
      </c>
      <c r="AS54" s="89">
        <v>0</v>
      </c>
      <c r="AT54" s="89">
        <v>2200000</v>
      </c>
      <c r="AU54" s="89">
        <v>1770365133</v>
      </c>
      <c r="AV54" s="89">
        <v>5117845800</v>
      </c>
      <c r="AW54" s="89">
        <v>76733615</v>
      </c>
      <c r="AX54" s="89">
        <v>537460100</v>
      </c>
      <c r="AY54" s="89">
        <v>269979500</v>
      </c>
      <c r="AZ54" s="89">
        <v>589896400</v>
      </c>
      <c r="BA54" s="89">
        <v>6209300</v>
      </c>
      <c r="BB54" s="89">
        <v>51870800</v>
      </c>
      <c r="BC54" s="89">
        <v>0</v>
      </c>
      <c r="BD54" s="89">
        <v>115000</v>
      </c>
      <c r="BE54" s="89">
        <v>106900</v>
      </c>
      <c r="BF54" s="89">
        <v>183800</v>
      </c>
      <c r="BG54" s="89">
        <v>0</v>
      </c>
      <c r="BH54" s="89">
        <v>0</v>
      </c>
      <c r="BI54" s="89">
        <v>0</v>
      </c>
      <c r="BJ54" s="89">
        <v>38100</v>
      </c>
      <c r="BK54" s="89">
        <v>440200</v>
      </c>
      <c r="BL54" s="89">
        <v>0</v>
      </c>
      <c r="BM54" s="89">
        <v>0</v>
      </c>
      <c r="BN54" s="89">
        <v>544</v>
      </c>
      <c r="BO54" s="89">
        <v>0</v>
      </c>
      <c r="BP54" s="89">
        <v>0</v>
      </c>
      <c r="BQ54" s="89">
        <v>0</v>
      </c>
      <c r="BR54" s="89">
        <v>9900</v>
      </c>
      <c r="BS54" s="89">
        <v>17703573</v>
      </c>
      <c r="BT54" s="89">
        <v>51178619</v>
      </c>
      <c r="BU54" s="89">
        <v>778127</v>
      </c>
      <c r="BV54" s="89">
        <v>6899807</v>
      </c>
      <c r="BW54" s="89">
        <v>2699783</v>
      </c>
      <c r="BX54" s="89">
        <v>5898976</v>
      </c>
      <c r="BY54" s="89">
        <v>62840</v>
      </c>
      <c r="BZ54" s="89">
        <v>663205</v>
      </c>
      <c r="CA54" s="89">
        <v>0</v>
      </c>
      <c r="CB54" s="89">
        <v>575</v>
      </c>
      <c r="CC54" s="89">
        <v>535</v>
      </c>
      <c r="CD54" s="89">
        <v>920</v>
      </c>
      <c r="CE54" s="89">
        <v>0</v>
      </c>
      <c r="CF54" s="89">
        <v>0</v>
      </c>
      <c r="CG54" s="89">
        <v>0</v>
      </c>
      <c r="CH54" s="89">
        <v>191</v>
      </c>
      <c r="CI54" s="89">
        <v>2202</v>
      </c>
      <c r="CJ54" s="89">
        <v>0</v>
      </c>
      <c r="CK54" s="89">
        <v>0</v>
      </c>
      <c r="CL54" s="89">
        <v>0</v>
      </c>
      <c r="CM54" s="89">
        <v>0</v>
      </c>
      <c r="CN54" s="89">
        <v>0</v>
      </c>
      <c r="CO54" s="89">
        <v>0</v>
      </c>
      <c r="CP54" s="89">
        <v>0</v>
      </c>
      <c r="CQ54" s="89">
        <v>0</v>
      </c>
      <c r="CR54" s="89"/>
      <c r="CS54" s="89">
        <v>0</v>
      </c>
      <c r="CT54" s="97" t="s">
        <v>89</v>
      </c>
      <c r="CU54" s="97" t="s">
        <v>324</v>
      </c>
      <c r="CV54" s="97" t="s">
        <v>254</v>
      </c>
      <c r="CW54" s="97" t="s">
        <v>508</v>
      </c>
    </row>
    <row r="55" spans="1:101" ht="15" outlineLevel="2">
      <c r="A55" s="97">
        <v>2024</v>
      </c>
      <c r="B55" s="97" t="s">
        <v>307</v>
      </c>
      <c r="C55" s="97" t="s">
        <v>89</v>
      </c>
      <c r="D55" s="97" t="s">
        <v>328</v>
      </c>
      <c r="E55" s="89" t="s">
        <v>210</v>
      </c>
      <c r="F55" s="103">
        <v>5547382</v>
      </c>
      <c r="G55" s="103">
        <v>475797</v>
      </c>
      <c r="H55" s="103">
        <v>6023179</v>
      </c>
      <c r="I55" s="103">
        <v>0</v>
      </c>
      <c r="J55" s="103">
        <v>363766</v>
      </c>
      <c r="K55" s="89">
        <v>0</v>
      </c>
      <c r="L55" s="89">
        <v>1800000</v>
      </c>
      <c r="M55" s="89">
        <v>1200000</v>
      </c>
      <c r="N55" s="89">
        <v>0</v>
      </c>
      <c r="O55" s="89">
        <v>0</v>
      </c>
      <c r="P55" s="89">
        <v>3000000</v>
      </c>
      <c r="Q55" s="89">
        <v>0</v>
      </c>
      <c r="R55" s="89">
        <v>0</v>
      </c>
      <c r="S55" s="89">
        <v>429509</v>
      </c>
      <c r="T55" s="89">
        <v>0</v>
      </c>
      <c r="U55" s="89">
        <v>8083793</v>
      </c>
      <c r="V55" s="89">
        <v>380884000</v>
      </c>
      <c r="W55" s="89">
        <v>372370698</v>
      </c>
      <c r="X55" s="89">
        <v>0</v>
      </c>
      <c r="Y55" s="89">
        <v>0</v>
      </c>
      <c r="Z55" s="89">
        <v>0</v>
      </c>
      <c r="AA55" s="89">
        <v>0</v>
      </c>
      <c r="AB55" s="89">
        <v>0</v>
      </c>
      <c r="AC55" s="89">
        <v>0</v>
      </c>
      <c r="AD55" s="89">
        <v>0</v>
      </c>
      <c r="AE55" s="89">
        <v>0</v>
      </c>
      <c r="AF55" s="89">
        <v>0</v>
      </c>
      <c r="AG55" s="89">
        <v>0</v>
      </c>
      <c r="AH55" s="89">
        <v>0</v>
      </c>
      <c r="AI55" s="89">
        <v>0</v>
      </c>
      <c r="AJ55" s="89">
        <v>0</v>
      </c>
      <c r="AK55" s="89">
        <v>0</v>
      </c>
      <c r="AL55" s="89">
        <v>1249</v>
      </c>
      <c r="AM55" s="89">
        <v>24</v>
      </c>
      <c r="AN55" s="89">
        <v>1273</v>
      </c>
      <c r="AO55" s="89">
        <v>0</v>
      </c>
      <c r="AP55" s="89">
        <v>2849991</v>
      </c>
      <c r="AQ55" s="89">
        <v>7430400</v>
      </c>
      <c r="AR55" s="89">
        <v>34400</v>
      </c>
      <c r="AS55" s="89">
        <v>257800</v>
      </c>
      <c r="AT55" s="89">
        <v>0</v>
      </c>
      <c r="AU55" s="89">
        <v>82781512</v>
      </c>
      <c r="AV55" s="89">
        <v>262812400</v>
      </c>
      <c r="AW55" s="89">
        <v>3737295</v>
      </c>
      <c r="AX55" s="89">
        <v>12466900</v>
      </c>
      <c r="AY55" s="89">
        <v>10930100</v>
      </c>
      <c r="AZ55" s="89">
        <v>27495400</v>
      </c>
      <c r="BA55" s="89">
        <v>292400</v>
      </c>
      <c r="BB55" s="89">
        <v>1031500</v>
      </c>
      <c r="BC55" s="89">
        <v>0</v>
      </c>
      <c r="BD55" s="89">
        <v>3820500</v>
      </c>
      <c r="BE55" s="89">
        <v>3635800</v>
      </c>
      <c r="BF55" s="89">
        <v>22099000</v>
      </c>
      <c r="BG55" s="89">
        <v>5303400</v>
      </c>
      <c r="BH55" s="89">
        <v>0</v>
      </c>
      <c r="BI55" s="89">
        <v>67300</v>
      </c>
      <c r="BJ55" s="89">
        <v>100200</v>
      </c>
      <c r="BK55" s="89">
        <v>476600</v>
      </c>
      <c r="BL55" s="89">
        <v>35300</v>
      </c>
      <c r="BM55" s="89">
        <v>0</v>
      </c>
      <c r="BN55" s="89">
        <v>28495</v>
      </c>
      <c r="BO55" s="89">
        <v>74309</v>
      </c>
      <c r="BP55" s="89">
        <v>352</v>
      </c>
      <c r="BQ55" s="89">
        <v>3301</v>
      </c>
      <c r="BR55" s="89">
        <v>0</v>
      </c>
      <c r="BS55" s="89">
        <v>827807</v>
      </c>
      <c r="BT55" s="89">
        <v>2628165</v>
      </c>
      <c r="BU55" s="89">
        <v>38324</v>
      </c>
      <c r="BV55" s="89">
        <v>164249</v>
      </c>
      <c r="BW55" s="89">
        <v>109299</v>
      </c>
      <c r="BX55" s="89">
        <v>274956</v>
      </c>
      <c r="BY55" s="89">
        <v>2930</v>
      </c>
      <c r="BZ55" s="89">
        <v>13620</v>
      </c>
      <c r="CA55" s="89">
        <v>0</v>
      </c>
      <c r="CB55" s="89">
        <v>19108</v>
      </c>
      <c r="CC55" s="89">
        <v>18182</v>
      </c>
      <c r="CD55" s="89">
        <v>110504</v>
      </c>
      <c r="CE55" s="89">
        <v>53034</v>
      </c>
      <c r="CF55" s="89">
        <v>0</v>
      </c>
      <c r="CG55" s="89">
        <v>337</v>
      </c>
      <c r="CH55" s="89">
        <v>502</v>
      </c>
      <c r="CI55" s="89">
        <v>2388</v>
      </c>
      <c r="CJ55" s="89">
        <v>353</v>
      </c>
      <c r="CK55" s="89">
        <v>0</v>
      </c>
      <c r="CL55" s="89">
        <v>0</v>
      </c>
      <c r="CM55" s="89">
        <v>0</v>
      </c>
      <c r="CN55" s="89">
        <v>0</v>
      </c>
      <c r="CO55" s="89">
        <v>0</v>
      </c>
      <c r="CP55" s="89">
        <v>0</v>
      </c>
      <c r="CQ55" s="89">
        <v>0</v>
      </c>
      <c r="CR55" s="89"/>
      <c r="CS55" s="89">
        <v>0</v>
      </c>
      <c r="CT55" s="97" t="s">
        <v>89</v>
      </c>
      <c r="CU55" s="97" t="s">
        <v>61</v>
      </c>
      <c r="CV55" s="97" t="s">
        <v>522</v>
      </c>
      <c r="CW55" s="97" t="s">
        <v>508</v>
      </c>
    </row>
    <row r="56" spans="1:101" ht="15" outlineLevel="2">
      <c r="A56" s="97">
        <v>2024</v>
      </c>
      <c r="B56" s="97" t="s">
        <v>307</v>
      </c>
      <c r="C56" s="97" t="s">
        <v>89</v>
      </c>
      <c r="D56" s="97" t="s">
        <v>292</v>
      </c>
      <c r="E56" s="89" t="s">
        <v>311</v>
      </c>
      <c r="F56" s="103">
        <v>4117050</v>
      </c>
      <c r="G56" s="103">
        <v>520717</v>
      </c>
      <c r="H56" s="103">
        <v>4637767</v>
      </c>
      <c r="I56" s="103">
        <v>0</v>
      </c>
      <c r="J56" s="103">
        <v>267765</v>
      </c>
      <c r="K56" s="89">
        <v>0</v>
      </c>
      <c r="L56" s="89">
        <v>1200000</v>
      </c>
      <c r="M56" s="89">
        <v>600000</v>
      </c>
      <c r="N56" s="89">
        <v>0</v>
      </c>
      <c r="O56" s="89">
        <v>0</v>
      </c>
      <c r="P56" s="89">
        <v>1800000</v>
      </c>
      <c r="Q56" s="89">
        <v>0</v>
      </c>
      <c r="R56" s="89">
        <v>0</v>
      </c>
      <c r="S56" s="89">
        <v>584610</v>
      </c>
      <c r="T56" s="89">
        <v>0</v>
      </c>
      <c r="U56" s="89">
        <v>2259039</v>
      </c>
      <c r="V56" s="89">
        <v>248141200</v>
      </c>
      <c r="W56" s="89">
        <v>245297551</v>
      </c>
      <c r="X56" s="89">
        <v>0</v>
      </c>
      <c r="Y56" s="89">
        <v>0</v>
      </c>
      <c r="Z56" s="89">
        <v>0</v>
      </c>
      <c r="AA56" s="89">
        <v>0</v>
      </c>
      <c r="AB56" s="89">
        <v>0</v>
      </c>
      <c r="AC56" s="89">
        <v>0</v>
      </c>
      <c r="AD56" s="89">
        <v>0</v>
      </c>
      <c r="AE56" s="89">
        <v>0</v>
      </c>
      <c r="AF56" s="89">
        <v>0</v>
      </c>
      <c r="AG56" s="89">
        <v>0</v>
      </c>
      <c r="AH56" s="89">
        <v>0</v>
      </c>
      <c r="AI56" s="89">
        <v>0</v>
      </c>
      <c r="AJ56" s="89">
        <v>0</v>
      </c>
      <c r="AK56" s="89">
        <v>0</v>
      </c>
      <c r="AL56" s="89">
        <v>931</v>
      </c>
      <c r="AM56" s="89">
        <v>27</v>
      </c>
      <c r="AN56" s="89">
        <v>958</v>
      </c>
      <c r="AO56" s="89">
        <v>0</v>
      </c>
      <c r="AP56" s="89">
        <v>7979990</v>
      </c>
      <c r="AQ56" s="89">
        <v>27676900</v>
      </c>
      <c r="AR56" s="89">
        <v>602000</v>
      </c>
      <c r="AS56" s="89">
        <v>6559700</v>
      </c>
      <c r="AT56" s="89">
        <v>50000</v>
      </c>
      <c r="AU56" s="89">
        <v>38144638</v>
      </c>
      <c r="AV56" s="89">
        <v>137366900</v>
      </c>
      <c r="AW56" s="89">
        <v>2957023</v>
      </c>
      <c r="AX56" s="89">
        <v>23960400</v>
      </c>
      <c r="AY56" s="89">
        <v>4644400</v>
      </c>
      <c r="AZ56" s="89">
        <v>12788500</v>
      </c>
      <c r="BA56" s="89">
        <v>207900</v>
      </c>
      <c r="BB56" s="89">
        <v>3950300</v>
      </c>
      <c r="BC56" s="89">
        <v>0</v>
      </c>
      <c r="BD56" s="89">
        <v>11158500</v>
      </c>
      <c r="BE56" s="89">
        <v>11737100</v>
      </c>
      <c r="BF56" s="89">
        <v>64916200</v>
      </c>
      <c r="BG56" s="89">
        <v>14851300</v>
      </c>
      <c r="BH56" s="89">
        <v>0</v>
      </c>
      <c r="BI56" s="89">
        <v>297700</v>
      </c>
      <c r="BJ56" s="89">
        <v>448400</v>
      </c>
      <c r="BK56" s="89">
        <v>2500600</v>
      </c>
      <c r="BL56" s="89">
        <v>134100</v>
      </c>
      <c r="BM56" s="89">
        <v>0</v>
      </c>
      <c r="BN56" s="89">
        <v>79786</v>
      </c>
      <c r="BO56" s="89">
        <v>276787</v>
      </c>
      <c r="BP56" s="89">
        <v>6070</v>
      </c>
      <c r="BQ56" s="89">
        <v>83454</v>
      </c>
      <c r="BR56" s="89">
        <v>225</v>
      </c>
      <c r="BS56" s="89">
        <v>381456</v>
      </c>
      <c r="BT56" s="89">
        <v>1373662</v>
      </c>
      <c r="BU56" s="89">
        <v>29986</v>
      </c>
      <c r="BV56" s="89">
        <v>306506</v>
      </c>
      <c r="BW56" s="89">
        <v>46442</v>
      </c>
      <c r="BX56" s="89">
        <v>127887</v>
      </c>
      <c r="BY56" s="89">
        <v>2085</v>
      </c>
      <c r="BZ56" s="89">
        <v>49895</v>
      </c>
      <c r="CA56" s="89">
        <v>0</v>
      </c>
      <c r="CB56" s="89">
        <v>55808</v>
      </c>
      <c r="CC56" s="89">
        <v>58697</v>
      </c>
      <c r="CD56" s="89">
        <v>324629</v>
      </c>
      <c r="CE56" s="89">
        <v>148513</v>
      </c>
      <c r="CF56" s="89">
        <v>0</v>
      </c>
      <c r="CG56" s="89">
        <v>1490</v>
      </c>
      <c r="CH56" s="89">
        <v>2244</v>
      </c>
      <c r="CI56" s="89">
        <v>12523</v>
      </c>
      <c r="CJ56" s="89">
        <v>1341</v>
      </c>
      <c r="CK56" s="89">
        <v>0</v>
      </c>
      <c r="CL56" s="89">
        <v>0</v>
      </c>
      <c r="CM56" s="89">
        <v>0</v>
      </c>
      <c r="CN56" s="89">
        <v>0</v>
      </c>
      <c r="CO56" s="89">
        <v>0</v>
      </c>
      <c r="CP56" s="89">
        <v>0</v>
      </c>
      <c r="CQ56" s="89">
        <v>0</v>
      </c>
      <c r="CR56" s="89"/>
      <c r="CS56" s="89">
        <v>0</v>
      </c>
      <c r="CT56" s="97" t="s">
        <v>89</v>
      </c>
      <c r="CU56" s="97" t="s">
        <v>69</v>
      </c>
      <c r="CV56" s="97" t="s">
        <v>522</v>
      </c>
      <c r="CW56" s="97" t="s">
        <v>508</v>
      </c>
    </row>
    <row r="57" spans="1:101" ht="15" outlineLevel="2">
      <c r="A57" s="97">
        <v>2024</v>
      </c>
      <c r="B57" s="97" t="s">
        <v>307</v>
      </c>
      <c r="C57" s="97" t="s">
        <v>89</v>
      </c>
      <c r="D57" s="97" t="s">
        <v>265</v>
      </c>
      <c r="E57" s="89" t="s">
        <v>65</v>
      </c>
      <c r="F57" s="103">
        <v>32776813</v>
      </c>
      <c r="G57" s="103">
        <v>333550</v>
      </c>
      <c r="H57" s="103">
        <v>33110363</v>
      </c>
      <c r="I57" s="103">
        <v>115553</v>
      </c>
      <c r="J57" s="103">
        <v>1516178</v>
      </c>
      <c r="K57" s="89">
        <v>0</v>
      </c>
      <c r="L57" s="89">
        <v>20768600</v>
      </c>
      <c r="M57" s="89">
        <v>12900000</v>
      </c>
      <c r="N57" s="89">
        <v>0</v>
      </c>
      <c r="O57" s="89">
        <v>0</v>
      </c>
      <c r="P57" s="89">
        <v>33668600</v>
      </c>
      <c r="Q57" s="89">
        <v>0</v>
      </c>
      <c r="R57" s="89">
        <v>0</v>
      </c>
      <c r="S57" s="89">
        <v>90500</v>
      </c>
      <c r="T57" s="89">
        <v>0</v>
      </c>
      <c r="U57" s="89">
        <v>95886948</v>
      </c>
      <c r="V57" s="89">
        <v>2516976000</v>
      </c>
      <c r="W57" s="89">
        <v>2420998552</v>
      </c>
      <c r="X57" s="89">
        <v>0</v>
      </c>
      <c r="Y57" s="89">
        <v>0</v>
      </c>
      <c r="Z57" s="89">
        <v>0</v>
      </c>
      <c r="AA57" s="89">
        <v>0</v>
      </c>
      <c r="AB57" s="89">
        <v>0</v>
      </c>
      <c r="AC57" s="89">
        <v>0</v>
      </c>
      <c r="AD57" s="89">
        <v>0</v>
      </c>
      <c r="AE57" s="89">
        <v>0</v>
      </c>
      <c r="AF57" s="89">
        <v>0</v>
      </c>
      <c r="AG57" s="89">
        <v>0</v>
      </c>
      <c r="AH57" s="89">
        <v>0</v>
      </c>
      <c r="AI57" s="89">
        <v>0</v>
      </c>
      <c r="AJ57" s="89">
        <v>0</v>
      </c>
      <c r="AK57" s="89">
        <v>0</v>
      </c>
      <c r="AL57" s="89">
        <v>8730</v>
      </c>
      <c r="AM57" s="89">
        <v>18</v>
      </c>
      <c r="AN57" s="89">
        <v>8748</v>
      </c>
      <c r="AO57" s="89">
        <v>0</v>
      </c>
      <c r="AP57" s="89">
        <v>854951</v>
      </c>
      <c r="AQ57" s="89">
        <v>2659000</v>
      </c>
      <c r="AR57" s="89">
        <v>44949</v>
      </c>
      <c r="AS57" s="89">
        <v>654000</v>
      </c>
      <c r="AT57" s="89">
        <v>900000</v>
      </c>
      <c r="AU57" s="89">
        <v>660765056</v>
      </c>
      <c r="AV57" s="89">
        <v>1728030000</v>
      </c>
      <c r="AW57" s="89">
        <v>8157896</v>
      </c>
      <c r="AX57" s="89">
        <v>18932700</v>
      </c>
      <c r="AY57" s="89">
        <v>80432100</v>
      </c>
      <c r="AZ57" s="89">
        <v>182999000</v>
      </c>
      <c r="BA57" s="89">
        <v>587200</v>
      </c>
      <c r="BB57" s="89">
        <v>1620300</v>
      </c>
      <c r="BC57" s="89">
        <v>0</v>
      </c>
      <c r="BD57" s="89">
        <v>1230800</v>
      </c>
      <c r="BE57" s="89">
        <v>1070600</v>
      </c>
      <c r="BF57" s="89">
        <v>9503400</v>
      </c>
      <c r="BG57" s="89">
        <v>5428100</v>
      </c>
      <c r="BH57" s="89">
        <v>0</v>
      </c>
      <c r="BI57" s="89">
        <v>22200</v>
      </c>
      <c r="BJ57" s="89">
        <v>65000</v>
      </c>
      <c r="BK57" s="89">
        <v>1262000</v>
      </c>
      <c r="BL57" s="89">
        <v>199400</v>
      </c>
      <c r="BM57" s="89">
        <v>0</v>
      </c>
      <c r="BN57" s="89">
        <v>8547</v>
      </c>
      <c r="BO57" s="89">
        <v>26593</v>
      </c>
      <c r="BP57" s="89">
        <v>454</v>
      </c>
      <c r="BQ57" s="89">
        <v>8283</v>
      </c>
      <c r="BR57" s="89">
        <v>4050</v>
      </c>
      <c r="BS57" s="89">
        <v>6607641</v>
      </c>
      <c r="BT57" s="89">
        <v>17280351</v>
      </c>
      <c r="BU57" s="89">
        <v>85019</v>
      </c>
      <c r="BV57" s="89">
        <v>253654</v>
      </c>
      <c r="BW57" s="89">
        <v>804321</v>
      </c>
      <c r="BX57" s="89">
        <v>1829990</v>
      </c>
      <c r="BY57" s="89">
        <v>6008</v>
      </c>
      <c r="BZ57" s="89">
        <v>21587</v>
      </c>
      <c r="CA57" s="89">
        <v>0</v>
      </c>
      <c r="CB57" s="89">
        <v>6157</v>
      </c>
      <c r="CC57" s="89">
        <v>5355</v>
      </c>
      <c r="CD57" s="89">
        <v>47523</v>
      </c>
      <c r="CE57" s="89">
        <v>54281</v>
      </c>
      <c r="CF57" s="89">
        <v>0</v>
      </c>
      <c r="CG57" s="89">
        <v>112</v>
      </c>
      <c r="CH57" s="89">
        <v>325</v>
      </c>
      <c r="CI57" s="89">
        <v>6313</v>
      </c>
      <c r="CJ57" s="89">
        <v>1994</v>
      </c>
      <c r="CK57" s="89">
        <v>0</v>
      </c>
      <c r="CL57" s="89">
        <v>0</v>
      </c>
      <c r="CM57" s="89">
        <v>0</v>
      </c>
      <c r="CN57" s="89">
        <v>0</v>
      </c>
      <c r="CO57" s="89">
        <v>0</v>
      </c>
      <c r="CP57" s="89">
        <v>0</v>
      </c>
      <c r="CQ57" s="89">
        <v>0</v>
      </c>
      <c r="CR57" s="89"/>
      <c r="CS57" s="89">
        <v>0</v>
      </c>
      <c r="CT57" s="97" t="s">
        <v>89</v>
      </c>
      <c r="CU57" s="97" t="s">
        <v>69</v>
      </c>
      <c r="CV57" s="97" t="s">
        <v>69</v>
      </c>
      <c r="CW57" s="97" t="s">
        <v>508</v>
      </c>
    </row>
    <row r="58" spans="1:101" ht="15" outlineLevel="2">
      <c r="A58" s="97">
        <v>2024</v>
      </c>
      <c r="B58" s="97" t="s">
        <v>307</v>
      </c>
      <c r="C58" s="97" t="s">
        <v>89</v>
      </c>
      <c r="D58" s="97" t="s">
        <v>294</v>
      </c>
      <c r="E58" s="89" t="s">
        <v>312</v>
      </c>
      <c r="F58" s="103">
        <v>2531620</v>
      </c>
      <c r="G58" s="103">
        <v>118898</v>
      </c>
      <c r="H58" s="103">
        <v>2650518</v>
      </c>
      <c r="I58" s="103">
        <v>0</v>
      </c>
      <c r="J58" s="103">
        <v>69250</v>
      </c>
      <c r="K58" s="89">
        <v>0</v>
      </c>
      <c r="L58" s="89">
        <v>0</v>
      </c>
      <c r="M58" s="89">
        <v>600000</v>
      </c>
      <c r="N58" s="89">
        <v>264100</v>
      </c>
      <c r="O58" s="89">
        <v>0</v>
      </c>
      <c r="P58" s="89">
        <v>864100</v>
      </c>
      <c r="Q58" s="89">
        <v>0</v>
      </c>
      <c r="R58" s="89">
        <v>0</v>
      </c>
      <c r="S58" s="89">
        <v>456439</v>
      </c>
      <c r="T58" s="89">
        <v>0</v>
      </c>
      <c r="U58" s="89">
        <v>923203</v>
      </c>
      <c r="V58" s="89">
        <v>132855100</v>
      </c>
      <c r="W58" s="89">
        <v>131475458</v>
      </c>
      <c r="X58" s="89">
        <v>0</v>
      </c>
      <c r="Y58" s="89">
        <v>0</v>
      </c>
      <c r="Z58" s="89">
        <v>0</v>
      </c>
      <c r="AA58" s="89">
        <v>0</v>
      </c>
      <c r="AB58" s="89">
        <v>0</v>
      </c>
      <c r="AC58" s="89">
        <v>0</v>
      </c>
      <c r="AD58" s="89">
        <v>0</v>
      </c>
      <c r="AE58" s="89">
        <v>0</v>
      </c>
      <c r="AF58" s="89">
        <v>0</v>
      </c>
      <c r="AG58" s="89">
        <v>0</v>
      </c>
      <c r="AH58" s="89">
        <v>0</v>
      </c>
      <c r="AI58" s="89">
        <v>0</v>
      </c>
      <c r="AJ58" s="89">
        <v>0</v>
      </c>
      <c r="AK58" s="89">
        <v>0</v>
      </c>
      <c r="AL58" s="89">
        <v>637</v>
      </c>
      <c r="AM58" s="89">
        <v>6</v>
      </c>
      <c r="AN58" s="89">
        <v>643</v>
      </c>
      <c r="AO58" s="89">
        <v>0</v>
      </c>
      <c r="AP58" s="89">
        <v>5319961</v>
      </c>
      <c r="AQ58" s="89">
        <v>17806500</v>
      </c>
      <c r="AR58" s="89">
        <v>309600</v>
      </c>
      <c r="AS58" s="89">
        <v>1973400</v>
      </c>
      <c r="AT58" s="89">
        <v>0</v>
      </c>
      <c r="AU58" s="89">
        <v>18827674</v>
      </c>
      <c r="AV58" s="89">
        <v>70287000</v>
      </c>
      <c r="AW58" s="89">
        <v>1787223</v>
      </c>
      <c r="AX58" s="89">
        <v>15164100</v>
      </c>
      <c r="AY58" s="89">
        <v>3793200</v>
      </c>
      <c r="AZ58" s="89">
        <v>11385400</v>
      </c>
      <c r="BA58" s="89">
        <v>172000</v>
      </c>
      <c r="BB58" s="89">
        <v>2131900</v>
      </c>
      <c r="BC58" s="89">
        <v>0</v>
      </c>
      <c r="BD58" s="89">
        <v>7270400</v>
      </c>
      <c r="BE58" s="89">
        <v>7247500</v>
      </c>
      <c r="BF58" s="89">
        <v>62060200</v>
      </c>
      <c r="BG58" s="89">
        <v>14043600</v>
      </c>
      <c r="BH58" s="89">
        <v>0</v>
      </c>
      <c r="BI58" s="89">
        <v>595400</v>
      </c>
      <c r="BJ58" s="89">
        <v>661900</v>
      </c>
      <c r="BK58" s="89">
        <v>2245300</v>
      </c>
      <c r="BL58" s="89">
        <v>198200</v>
      </c>
      <c r="BM58" s="89">
        <v>0</v>
      </c>
      <c r="BN58" s="89">
        <v>53181</v>
      </c>
      <c r="BO58" s="89">
        <v>178081</v>
      </c>
      <c r="BP58" s="89">
        <v>3164</v>
      </c>
      <c r="BQ58" s="89">
        <v>25376</v>
      </c>
      <c r="BR58" s="89">
        <v>0</v>
      </c>
      <c r="BS58" s="89">
        <v>188256</v>
      </c>
      <c r="BT58" s="89">
        <v>702897</v>
      </c>
      <c r="BU58" s="89">
        <v>18174</v>
      </c>
      <c r="BV58" s="89">
        <v>193736</v>
      </c>
      <c r="BW58" s="89">
        <v>37927</v>
      </c>
      <c r="BX58" s="89">
        <v>113859</v>
      </c>
      <c r="BY58" s="89">
        <v>1727</v>
      </c>
      <c r="BZ58" s="89">
        <v>27073</v>
      </c>
      <c r="CA58" s="89">
        <v>0</v>
      </c>
      <c r="CB58" s="89">
        <v>36345</v>
      </c>
      <c r="CC58" s="89">
        <v>36225</v>
      </c>
      <c r="CD58" s="89">
        <v>310379</v>
      </c>
      <c r="CE58" s="89">
        <v>140436</v>
      </c>
      <c r="CF58" s="89">
        <v>0</v>
      </c>
      <c r="CG58" s="89">
        <v>2979</v>
      </c>
      <c r="CH58" s="89">
        <v>3313</v>
      </c>
      <c r="CI58" s="89">
        <v>11241</v>
      </c>
      <c r="CJ58" s="89">
        <v>1982</v>
      </c>
      <c r="CK58" s="89">
        <v>0</v>
      </c>
      <c r="CL58" s="89">
        <v>0</v>
      </c>
      <c r="CM58" s="89">
        <v>0</v>
      </c>
      <c r="CN58" s="89">
        <v>0</v>
      </c>
      <c r="CO58" s="89">
        <v>0</v>
      </c>
      <c r="CP58" s="89">
        <v>0</v>
      </c>
      <c r="CQ58" s="89">
        <v>0</v>
      </c>
      <c r="CR58" s="89"/>
      <c r="CS58" s="89">
        <v>0</v>
      </c>
      <c r="CT58" s="97" t="s">
        <v>89</v>
      </c>
      <c r="CU58" s="97" t="s">
        <v>70</v>
      </c>
      <c r="CV58" s="97" t="s">
        <v>65</v>
      </c>
      <c r="CW58" s="97" t="s">
        <v>508</v>
      </c>
    </row>
    <row r="59" spans="1:101" ht="15" outlineLevel="2">
      <c r="A59" s="97">
        <v>2024</v>
      </c>
      <c r="B59" s="97" t="s">
        <v>307</v>
      </c>
      <c r="C59" s="97" t="s">
        <v>89</v>
      </c>
      <c r="D59" s="97" t="s">
        <v>266</v>
      </c>
      <c r="E59" s="89" t="s">
        <v>67</v>
      </c>
      <c r="F59" s="103">
        <v>794846</v>
      </c>
      <c r="G59" s="103">
        <v>36318</v>
      </c>
      <c r="H59" s="103">
        <v>831164</v>
      </c>
      <c r="I59" s="103">
        <v>0</v>
      </c>
      <c r="J59" s="103">
        <v>31994</v>
      </c>
      <c r="K59" s="89">
        <v>0</v>
      </c>
      <c r="L59" s="89">
        <v>900000</v>
      </c>
      <c r="M59" s="89">
        <v>450000</v>
      </c>
      <c r="N59" s="89">
        <v>0</v>
      </c>
      <c r="O59" s="89">
        <v>0</v>
      </c>
      <c r="P59" s="89">
        <v>1350000</v>
      </c>
      <c r="Q59" s="89">
        <v>0</v>
      </c>
      <c r="R59" s="89">
        <v>0</v>
      </c>
      <c r="S59" s="89">
        <v>0</v>
      </c>
      <c r="T59" s="89">
        <v>0</v>
      </c>
      <c r="U59" s="89">
        <v>3439242</v>
      </c>
      <c r="V59" s="89">
        <v>60566300</v>
      </c>
      <c r="W59" s="89">
        <v>57127058</v>
      </c>
      <c r="X59" s="89">
        <v>0</v>
      </c>
      <c r="Y59" s="89">
        <v>0</v>
      </c>
      <c r="Z59" s="89">
        <v>0</v>
      </c>
      <c r="AA59" s="89">
        <v>0</v>
      </c>
      <c r="AB59" s="89">
        <v>0</v>
      </c>
      <c r="AC59" s="89">
        <v>0</v>
      </c>
      <c r="AD59" s="89">
        <v>0</v>
      </c>
      <c r="AE59" s="89">
        <v>0</v>
      </c>
      <c r="AF59" s="89">
        <v>0</v>
      </c>
      <c r="AG59" s="89">
        <v>0</v>
      </c>
      <c r="AH59" s="89">
        <v>0</v>
      </c>
      <c r="AI59" s="89">
        <v>0</v>
      </c>
      <c r="AJ59" s="89">
        <v>0</v>
      </c>
      <c r="AK59" s="89">
        <v>0</v>
      </c>
      <c r="AL59" s="89">
        <v>284</v>
      </c>
      <c r="AM59" s="89">
        <v>4</v>
      </c>
      <c r="AN59" s="89">
        <v>288</v>
      </c>
      <c r="AO59" s="89">
        <v>0</v>
      </c>
      <c r="AP59" s="89">
        <v>0</v>
      </c>
      <c r="AQ59" s="89">
        <v>0</v>
      </c>
      <c r="AR59" s="89">
        <v>0</v>
      </c>
      <c r="AS59" s="89">
        <v>0</v>
      </c>
      <c r="AT59" s="89">
        <v>0</v>
      </c>
      <c r="AU59" s="89">
        <v>18367358</v>
      </c>
      <c r="AV59" s="89">
        <v>38759600</v>
      </c>
      <c r="AW59" s="89">
        <v>0</v>
      </c>
      <c r="AX59" s="89">
        <v>100</v>
      </c>
      <c r="AY59" s="89">
        <v>2185000</v>
      </c>
      <c r="AZ59" s="89">
        <v>4541500</v>
      </c>
      <c r="BA59" s="89">
        <v>0</v>
      </c>
      <c r="BB59" s="89">
        <v>0</v>
      </c>
      <c r="BC59" s="89">
        <v>0</v>
      </c>
      <c r="BD59" s="89">
        <v>0</v>
      </c>
      <c r="BE59" s="89">
        <v>0</v>
      </c>
      <c r="BF59" s="89">
        <v>670100</v>
      </c>
      <c r="BG59" s="89">
        <v>386500</v>
      </c>
      <c r="BH59" s="89">
        <v>0</v>
      </c>
      <c r="BI59" s="89">
        <v>0</v>
      </c>
      <c r="BJ59" s="89">
        <v>0</v>
      </c>
      <c r="BK59" s="89">
        <v>23900</v>
      </c>
      <c r="BL59" s="89">
        <v>0</v>
      </c>
      <c r="BM59" s="89">
        <v>0</v>
      </c>
      <c r="BN59" s="89">
        <v>0</v>
      </c>
      <c r="BO59" s="89">
        <v>0</v>
      </c>
      <c r="BP59" s="89">
        <v>0</v>
      </c>
      <c r="BQ59" s="89">
        <v>0</v>
      </c>
      <c r="BR59" s="89">
        <v>0</v>
      </c>
      <c r="BS59" s="89">
        <v>183674</v>
      </c>
      <c r="BT59" s="89">
        <v>387597</v>
      </c>
      <c r="BU59" s="89">
        <v>0</v>
      </c>
      <c r="BV59" s="89">
        <v>1</v>
      </c>
      <c r="BW59" s="89">
        <v>21850</v>
      </c>
      <c r="BX59" s="89">
        <v>45415</v>
      </c>
      <c r="BY59" s="89">
        <v>0</v>
      </c>
      <c r="BZ59" s="89">
        <v>0</v>
      </c>
      <c r="CA59" s="89">
        <v>0</v>
      </c>
      <c r="CB59" s="89">
        <v>0</v>
      </c>
      <c r="CC59" s="89">
        <v>0</v>
      </c>
      <c r="CD59" s="89">
        <v>3351</v>
      </c>
      <c r="CE59" s="89">
        <v>3865</v>
      </c>
      <c r="CF59" s="89">
        <v>0</v>
      </c>
      <c r="CG59" s="89">
        <v>0</v>
      </c>
      <c r="CH59" s="89">
        <v>0</v>
      </c>
      <c r="CI59" s="89">
        <v>120</v>
      </c>
      <c r="CJ59" s="89">
        <v>0</v>
      </c>
      <c r="CK59" s="89">
        <v>0</v>
      </c>
      <c r="CL59" s="89">
        <v>0</v>
      </c>
      <c r="CM59" s="89">
        <v>0</v>
      </c>
      <c r="CN59" s="89">
        <v>0</v>
      </c>
      <c r="CO59" s="89">
        <v>0</v>
      </c>
      <c r="CP59" s="89">
        <v>0</v>
      </c>
      <c r="CQ59" s="89">
        <v>0</v>
      </c>
      <c r="CR59" s="89"/>
      <c r="CS59" s="89">
        <v>0</v>
      </c>
      <c r="CT59" s="97" t="s">
        <v>89</v>
      </c>
      <c r="CU59" s="97" t="s">
        <v>70</v>
      </c>
      <c r="CV59" s="97" t="s">
        <v>522</v>
      </c>
      <c r="CW59" s="97" t="s">
        <v>508</v>
      </c>
    </row>
    <row r="60" spans="1:101" ht="15" outlineLevel="2">
      <c r="A60" s="97">
        <v>2024</v>
      </c>
      <c r="B60" s="97" t="s">
        <v>307</v>
      </c>
      <c r="C60" s="97" t="s">
        <v>89</v>
      </c>
      <c r="D60" s="97" t="s">
        <v>296</v>
      </c>
      <c r="E60" s="89" t="s">
        <v>313</v>
      </c>
      <c r="F60" s="103">
        <v>3042780</v>
      </c>
      <c r="G60" s="103">
        <v>260678</v>
      </c>
      <c r="H60" s="103">
        <v>3303458</v>
      </c>
      <c r="I60" s="103">
        <v>0</v>
      </c>
      <c r="J60" s="103">
        <v>136172</v>
      </c>
      <c r="K60" s="89">
        <v>0</v>
      </c>
      <c r="L60" s="89">
        <v>600000</v>
      </c>
      <c r="M60" s="89">
        <v>150000</v>
      </c>
      <c r="N60" s="89">
        <v>0</v>
      </c>
      <c r="O60" s="89">
        <v>0</v>
      </c>
      <c r="P60" s="89">
        <v>750000</v>
      </c>
      <c r="Q60" s="89">
        <v>0</v>
      </c>
      <c r="R60" s="89">
        <v>0</v>
      </c>
      <c r="S60" s="89">
        <v>717795</v>
      </c>
      <c r="T60" s="89">
        <v>0</v>
      </c>
      <c r="U60" s="89">
        <v>920460</v>
      </c>
      <c r="V60" s="89">
        <v>152970500</v>
      </c>
      <c r="W60" s="89">
        <v>151332245</v>
      </c>
      <c r="X60" s="89">
        <v>0</v>
      </c>
      <c r="Y60" s="89">
        <v>0</v>
      </c>
      <c r="Z60" s="89">
        <v>0</v>
      </c>
      <c r="AA60" s="89">
        <v>0</v>
      </c>
      <c r="AB60" s="89">
        <v>0</v>
      </c>
      <c r="AC60" s="89">
        <v>0</v>
      </c>
      <c r="AD60" s="89">
        <v>0</v>
      </c>
      <c r="AE60" s="89">
        <v>0</v>
      </c>
      <c r="AF60" s="89">
        <v>0</v>
      </c>
      <c r="AG60" s="89">
        <v>0</v>
      </c>
      <c r="AH60" s="89">
        <v>0</v>
      </c>
      <c r="AI60" s="89">
        <v>0</v>
      </c>
      <c r="AJ60" s="89">
        <v>0</v>
      </c>
      <c r="AK60" s="89">
        <v>0</v>
      </c>
      <c r="AL60" s="89">
        <v>758</v>
      </c>
      <c r="AM60" s="89">
        <v>20</v>
      </c>
      <c r="AN60" s="89">
        <v>778</v>
      </c>
      <c r="AO60" s="89">
        <v>0</v>
      </c>
      <c r="AP60" s="89">
        <v>8437512</v>
      </c>
      <c r="AQ60" s="89">
        <v>28076000</v>
      </c>
      <c r="AR60" s="89">
        <v>425693</v>
      </c>
      <c r="AS60" s="89">
        <v>4510500</v>
      </c>
      <c r="AT60" s="89">
        <v>0</v>
      </c>
      <c r="AU60" s="89">
        <v>19964212</v>
      </c>
      <c r="AV60" s="89">
        <v>74844400</v>
      </c>
      <c r="AW60" s="89">
        <v>1758928</v>
      </c>
      <c r="AX60" s="89">
        <v>13315000</v>
      </c>
      <c r="AY60" s="89">
        <v>3325000</v>
      </c>
      <c r="AZ60" s="89">
        <v>10163500</v>
      </c>
      <c r="BA60" s="89">
        <v>137600</v>
      </c>
      <c r="BB60" s="89">
        <v>1032000</v>
      </c>
      <c r="BC60" s="89">
        <v>0</v>
      </c>
      <c r="BD60" s="89">
        <v>11372200</v>
      </c>
      <c r="BE60" s="89">
        <v>12115300</v>
      </c>
      <c r="BF60" s="89">
        <v>87144600</v>
      </c>
      <c r="BG60" s="89">
        <v>25579900</v>
      </c>
      <c r="BH60" s="89">
        <v>0</v>
      </c>
      <c r="BI60" s="89">
        <v>191600</v>
      </c>
      <c r="BJ60" s="89">
        <v>182600</v>
      </c>
      <c r="BK60" s="89">
        <v>2031200</v>
      </c>
      <c r="BL60" s="89">
        <v>77000</v>
      </c>
      <c r="BM60" s="89">
        <v>0</v>
      </c>
      <c r="BN60" s="89">
        <v>84310</v>
      </c>
      <c r="BO60" s="89">
        <v>280826</v>
      </c>
      <c r="BP60" s="89">
        <v>4330</v>
      </c>
      <c r="BQ60" s="89">
        <v>57375</v>
      </c>
      <c r="BR60" s="89">
        <v>0</v>
      </c>
      <c r="BS60" s="89">
        <v>199636</v>
      </c>
      <c r="BT60" s="89">
        <v>748448</v>
      </c>
      <c r="BU60" s="89">
        <v>17900</v>
      </c>
      <c r="BV60" s="89">
        <v>170534</v>
      </c>
      <c r="BW60" s="89">
        <v>33248</v>
      </c>
      <c r="BX60" s="89">
        <v>101637</v>
      </c>
      <c r="BY60" s="89">
        <v>1383</v>
      </c>
      <c r="BZ60" s="89">
        <v>13239</v>
      </c>
      <c r="CA60" s="89">
        <v>0</v>
      </c>
      <c r="CB60" s="89">
        <v>56879</v>
      </c>
      <c r="CC60" s="89">
        <v>60587</v>
      </c>
      <c r="CD60" s="89">
        <v>435786</v>
      </c>
      <c r="CE60" s="89">
        <v>255799</v>
      </c>
      <c r="CF60" s="89">
        <v>0</v>
      </c>
      <c r="CG60" s="89">
        <v>960</v>
      </c>
      <c r="CH60" s="89">
        <v>915</v>
      </c>
      <c r="CI60" s="89">
        <v>10170</v>
      </c>
      <c r="CJ60" s="89">
        <v>770</v>
      </c>
      <c r="CK60" s="89">
        <v>0</v>
      </c>
      <c r="CL60" s="89">
        <v>0</v>
      </c>
      <c r="CM60" s="89">
        <v>0</v>
      </c>
      <c r="CN60" s="89">
        <v>0</v>
      </c>
      <c r="CO60" s="89">
        <v>0</v>
      </c>
      <c r="CP60" s="89">
        <v>0</v>
      </c>
      <c r="CQ60" s="89">
        <v>0</v>
      </c>
      <c r="CR60" s="89"/>
      <c r="CS60" s="89">
        <v>0</v>
      </c>
      <c r="CT60" s="97" t="s">
        <v>89</v>
      </c>
      <c r="CU60" s="97" t="s">
        <v>81</v>
      </c>
      <c r="CV60" s="97" t="s">
        <v>522</v>
      </c>
      <c r="CW60" s="97" t="s">
        <v>508</v>
      </c>
    </row>
    <row r="61" spans="1:101" ht="15" outlineLevel="2">
      <c r="A61" s="97">
        <v>2024</v>
      </c>
      <c r="B61" s="97" t="s">
        <v>307</v>
      </c>
      <c r="C61" s="97" t="s">
        <v>89</v>
      </c>
      <c r="D61" s="97" t="s">
        <v>329</v>
      </c>
      <c r="E61" s="89" t="s">
        <v>254</v>
      </c>
      <c r="F61" s="103">
        <v>31212468</v>
      </c>
      <c r="G61" s="103">
        <v>240711</v>
      </c>
      <c r="H61" s="103">
        <v>31453179</v>
      </c>
      <c r="I61" s="103">
        <v>141353</v>
      </c>
      <c r="J61" s="103">
        <v>1806779</v>
      </c>
      <c r="K61" s="89">
        <v>0</v>
      </c>
      <c r="L61" s="89">
        <v>22816000</v>
      </c>
      <c r="M61" s="89">
        <v>7500000</v>
      </c>
      <c r="N61" s="89">
        <v>0</v>
      </c>
      <c r="O61" s="89">
        <v>0</v>
      </c>
      <c r="P61" s="89">
        <v>30316000</v>
      </c>
      <c r="Q61" s="89">
        <v>0</v>
      </c>
      <c r="R61" s="89">
        <v>0</v>
      </c>
      <c r="S61" s="89">
        <v>33412</v>
      </c>
      <c r="T61" s="89">
        <v>0</v>
      </c>
      <c r="U61" s="89">
        <v>105921980</v>
      </c>
      <c r="V61" s="89">
        <v>2102050700</v>
      </c>
      <c r="W61" s="89">
        <v>1996095308</v>
      </c>
      <c r="X61" s="89">
        <v>0</v>
      </c>
      <c r="Y61" s="89">
        <v>0</v>
      </c>
      <c r="Z61" s="89">
        <v>0</v>
      </c>
      <c r="AA61" s="89">
        <v>0</v>
      </c>
      <c r="AB61" s="89">
        <v>0</v>
      </c>
      <c r="AC61" s="89">
        <v>0</v>
      </c>
      <c r="AD61" s="89">
        <v>0</v>
      </c>
      <c r="AE61" s="89">
        <v>0</v>
      </c>
      <c r="AF61" s="89">
        <v>0</v>
      </c>
      <c r="AG61" s="89">
        <v>0</v>
      </c>
      <c r="AH61" s="89">
        <v>0</v>
      </c>
      <c r="AI61" s="89">
        <v>0</v>
      </c>
      <c r="AJ61" s="89">
        <v>0</v>
      </c>
      <c r="AK61" s="89">
        <v>0</v>
      </c>
      <c r="AL61" s="89">
        <v>8139</v>
      </c>
      <c r="AM61" s="89">
        <v>15</v>
      </c>
      <c r="AN61" s="89">
        <v>8154</v>
      </c>
      <c r="AO61" s="89">
        <v>0</v>
      </c>
      <c r="AP61" s="89">
        <v>284988</v>
      </c>
      <c r="AQ61" s="89">
        <v>619700</v>
      </c>
      <c r="AR61" s="89">
        <v>0</v>
      </c>
      <c r="AS61" s="89">
        <v>0</v>
      </c>
      <c r="AT61" s="89">
        <v>2100000</v>
      </c>
      <c r="AU61" s="89">
        <v>598756981</v>
      </c>
      <c r="AV61" s="89">
        <v>1350133200</v>
      </c>
      <c r="AW61" s="89">
        <v>7163639</v>
      </c>
      <c r="AX61" s="89">
        <v>37036800</v>
      </c>
      <c r="AY61" s="89">
        <v>79083200</v>
      </c>
      <c r="AZ61" s="89">
        <v>147181700</v>
      </c>
      <c r="BA61" s="89">
        <v>818700</v>
      </c>
      <c r="BB61" s="89">
        <v>7968700</v>
      </c>
      <c r="BC61" s="89">
        <v>0</v>
      </c>
      <c r="BD61" s="89">
        <v>335100</v>
      </c>
      <c r="BE61" s="89">
        <v>145000</v>
      </c>
      <c r="BF61" s="89">
        <v>952200</v>
      </c>
      <c r="BG61" s="89">
        <v>197100</v>
      </c>
      <c r="BH61" s="89">
        <v>0</v>
      </c>
      <c r="BI61" s="89">
        <v>76800</v>
      </c>
      <c r="BJ61" s="89">
        <v>194200</v>
      </c>
      <c r="BK61" s="89">
        <v>349200</v>
      </c>
      <c r="BL61" s="89">
        <v>18300</v>
      </c>
      <c r="BM61" s="89">
        <v>0</v>
      </c>
      <c r="BN61" s="89">
        <v>2850</v>
      </c>
      <c r="BO61" s="89">
        <v>6197</v>
      </c>
      <c r="BP61" s="89">
        <v>0</v>
      </c>
      <c r="BQ61" s="89">
        <v>0</v>
      </c>
      <c r="BR61" s="89">
        <v>9450</v>
      </c>
      <c r="BS61" s="89">
        <v>5987518</v>
      </c>
      <c r="BT61" s="89">
        <v>13501397</v>
      </c>
      <c r="BU61" s="89">
        <v>73052</v>
      </c>
      <c r="BV61" s="89">
        <v>479504</v>
      </c>
      <c r="BW61" s="89">
        <v>790826</v>
      </c>
      <c r="BX61" s="89">
        <v>1471823</v>
      </c>
      <c r="BY61" s="89">
        <v>8309</v>
      </c>
      <c r="BZ61" s="89">
        <v>101538</v>
      </c>
      <c r="CA61" s="89">
        <v>0</v>
      </c>
      <c r="CB61" s="89">
        <v>1676</v>
      </c>
      <c r="CC61" s="89">
        <v>726</v>
      </c>
      <c r="CD61" s="89">
        <v>4764</v>
      </c>
      <c r="CE61" s="89">
        <v>1971</v>
      </c>
      <c r="CF61" s="89">
        <v>0</v>
      </c>
      <c r="CG61" s="89">
        <v>386</v>
      </c>
      <c r="CH61" s="89">
        <v>971</v>
      </c>
      <c r="CI61" s="89">
        <v>1747</v>
      </c>
      <c r="CJ61" s="89">
        <v>183</v>
      </c>
      <c r="CK61" s="89">
        <v>0</v>
      </c>
      <c r="CL61" s="89">
        <v>0</v>
      </c>
      <c r="CM61" s="89">
        <v>0</v>
      </c>
      <c r="CN61" s="89">
        <v>0</v>
      </c>
      <c r="CO61" s="89">
        <v>0</v>
      </c>
      <c r="CP61" s="89">
        <v>0</v>
      </c>
      <c r="CQ61" s="89">
        <v>0</v>
      </c>
      <c r="CR61" s="89"/>
      <c r="CS61" s="89">
        <v>0</v>
      </c>
      <c r="CT61" s="97" t="s">
        <v>89</v>
      </c>
      <c r="CU61" s="97" t="s">
        <v>81</v>
      </c>
      <c r="CV61" s="97" t="s">
        <v>254</v>
      </c>
      <c r="CW61" s="97" t="s">
        <v>508</v>
      </c>
    </row>
    <row r="62" spans="1:101" ht="15" outlineLevel="2">
      <c r="A62" s="97">
        <v>2024</v>
      </c>
      <c r="B62" s="97" t="s">
        <v>307</v>
      </c>
      <c r="C62" s="97" t="s">
        <v>89</v>
      </c>
      <c r="D62" s="97" t="s">
        <v>268</v>
      </c>
      <c r="E62" s="89" t="s">
        <v>69</v>
      </c>
      <c r="F62" s="103">
        <v>65575058</v>
      </c>
      <c r="G62" s="103">
        <v>665123</v>
      </c>
      <c r="H62" s="103">
        <v>66240181</v>
      </c>
      <c r="I62" s="103">
        <v>0</v>
      </c>
      <c r="J62" s="103">
        <v>4842715</v>
      </c>
      <c r="K62" s="89">
        <v>0</v>
      </c>
      <c r="L62" s="89">
        <v>24368400</v>
      </c>
      <c r="M62" s="89">
        <v>7348300</v>
      </c>
      <c r="N62" s="89">
        <v>0</v>
      </c>
      <c r="O62" s="89">
        <v>0</v>
      </c>
      <c r="P62" s="89">
        <v>31716700</v>
      </c>
      <c r="Q62" s="89">
        <v>0</v>
      </c>
      <c r="R62" s="89">
        <v>0</v>
      </c>
      <c r="S62" s="89">
        <v>100000</v>
      </c>
      <c r="T62" s="89">
        <v>0</v>
      </c>
      <c r="U62" s="89">
        <v>131349400</v>
      </c>
      <c r="V62" s="89">
        <v>3893796200</v>
      </c>
      <c r="W62" s="89">
        <v>3762346800</v>
      </c>
      <c r="X62" s="89">
        <v>0</v>
      </c>
      <c r="Y62" s="89">
        <v>0</v>
      </c>
      <c r="Z62" s="89">
        <v>0</v>
      </c>
      <c r="AA62" s="89">
        <v>0</v>
      </c>
      <c r="AB62" s="89">
        <v>0</v>
      </c>
      <c r="AC62" s="89">
        <v>0</v>
      </c>
      <c r="AD62" s="89">
        <v>0</v>
      </c>
      <c r="AE62" s="89">
        <v>0</v>
      </c>
      <c r="AF62" s="89">
        <v>0</v>
      </c>
      <c r="AG62" s="89">
        <v>0</v>
      </c>
      <c r="AH62" s="89">
        <v>0</v>
      </c>
      <c r="AI62" s="89">
        <v>0</v>
      </c>
      <c r="AJ62" s="89">
        <v>0</v>
      </c>
      <c r="AK62" s="89">
        <v>0</v>
      </c>
      <c r="AL62" s="89">
        <v>12447</v>
      </c>
      <c r="AM62" s="89">
        <v>31</v>
      </c>
      <c r="AN62" s="89">
        <v>12478</v>
      </c>
      <c r="AO62" s="89">
        <v>0</v>
      </c>
      <c r="AP62" s="89">
        <v>475000</v>
      </c>
      <c r="AQ62" s="89">
        <v>900000</v>
      </c>
      <c r="AR62" s="89">
        <v>0</v>
      </c>
      <c r="AS62" s="89">
        <v>0</v>
      </c>
      <c r="AT62" s="89">
        <v>1600000</v>
      </c>
      <c r="AU62" s="89">
        <v>912702015</v>
      </c>
      <c r="AV62" s="89">
        <v>2440181100</v>
      </c>
      <c r="AW62" s="89">
        <v>39697785</v>
      </c>
      <c r="AX62" s="89">
        <v>366790900</v>
      </c>
      <c r="AY62" s="89">
        <v>127249300</v>
      </c>
      <c r="AZ62" s="89">
        <v>310275500</v>
      </c>
      <c r="BA62" s="89">
        <v>4076700</v>
      </c>
      <c r="BB62" s="89">
        <v>59525600</v>
      </c>
      <c r="BC62" s="89">
        <v>0</v>
      </c>
      <c r="BD62" s="89">
        <v>1041600</v>
      </c>
      <c r="BE62" s="89">
        <v>755100</v>
      </c>
      <c r="BF62" s="89">
        <v>2665900</v>
      </c>
      <c r="BG62" s="89">
        <v>0</v>
      </c>
      <c r="BH62" s="89">
        <v>0</v>
      </c>
      <c r="BI62" s="89">
        <v>116100</v>
      </c>
      <c r="BJ62" s="89">
        <v>403000</v>
      </c>
      <c r="BK62" s="89">
        <v>2572000</v>
      </c>
      <c r="BL62" s="89">
        <v>0</v>
      </c>
      <c r="BM62" s="89">
        <v>0</v>
      </c>
      <c r="BN62" s="89">
        <v>4750</v>
      </c>
      <c r="BO62" s="89">
        <v>9000</v>
      </c>
      <c r="BP62" s="89">
        <v>0</v>
      </c>
      <c r="BQ62" s="89">
        <v>0</v>
      </c>
      <c r="BR62" s="89">
        <v>7200</v>
      </c>
      <c r="BS62" s="89">
        <v>9126932</v>
      </c>
      <c r="BT62" s="89">
        <v>24401931</v>
      </c>
      <c r="BU62" s="89">
        <v>400422</v>
      </c>
      <c r="BV62" s="89">
        <v>4680973</v>
      </c>
      <c r="BW62" s="89">
        <v>1272482</v>
      </c>
      <c r="BX62" s="89">
        <v>3102766</v>
      </c>
      <c r="BY62" s="89">
        <v>41044</v>
      </c>
      <c r="BZ62" s="89">
        <v>754012</v>
      </c>
      <c r="CA62" s="89">
        <v>0</v>
      </c>
      <c r="CB62" s="89">
        <v>5210</v>
      </c>
      <c r="CC62" s="89">
        <v>3777</v>
      </c>
      <c r="CD62" s="89">
        <v>13331</v>
      </c>
      <c r="CE62" s="89">
        <v>0</v>
      </c>
      <c r="CF62" s="89">
        <v>0</v>
      </c>
      <c r="CG62" s="89">
        <v>581</v>
      </c>
      <c r="CH62" s="89">
        <v>2016</v>
      </c>
      <c r="CI62" s="89">
        <v>12862</v>
      </c>
      <c r="CJ62" s="89">
        <v>0</v>
      </c>
      <c r="CK62" s="89">
        <v>0</v>
      </c>
      <c r="CL62" s="89">
        <v>0</v>
      </c>
      <c r="CM62" s="89">
        <v>0</v>
      </c>
      <c r="CN62" s="89">
        <v>0</v>
      </c>
      <c r="CO62" s="89">
        <v>0</v>
      </c>
      <c r="CP62" s="89">
        <v>0</v>
      </c>
      <c r="CQ62" s="89">
        <v>0</v>
      </c>
      <c r="CR62" s="89"/>
      <c r="CS62" s="89">
        <v>0</v>
      </c>
      <c r="CT62" s="97" t="s">
        <v>89</v>
      </c>
      <c r="CU62" s="97" t="s">
        <v>71</v>
      </c>
      <c r="CV62" s="97" t="s">
        <v>523</v>
      </c>
      <c r="CW62" s="97" t="s">
        <v>508</v>
      </c>
    </row>
    <row r="63" spans="1:101" ht="15" outlineLevel="2">
      <c r="A63" s="97">
        <v>2024</v>
      </c>
      <c r="B63" s="97" t="s">
        <v>307</v>
      </c>
      <c r="C63" s="97" t="s">
        <v>89</v>
      </c>
      <c r="D63" s="97" t="s">
        <v>269</v>
      </c>
      <c r="E63" s="89" t="s">
        <v>70</v>
      </c>
      <c r="F63" s="103">
        <v>147022092</v>
      </c>
      <c r="G63" s="103">
        <v>1413479</v>
      </c>
      <c r="H63" s="103">
        <v>148435571</v>
      </c>
      <c r="I63" s="103">
        <v>592766</v>
      </c>
      <c r="J63" s="103">
        <v>8872721</v>
      </c>
      <c r="K63" s="89">
        <v>0</v>
      </c>
      <c r="L63" s="89">
        <v>55755800</v>
      </c>
      <c r="M63" s="89">
        <v>22650000</v>
      </c>
      <c r="N63" s="89">
        <v>0</v>
      </c>
      <c r="O63" s="89">
        <v>0</v>
      </c>
      <c r="P63" s="89">
        <v>78405800</v>
      </c>
      <c r="Q63" s="89">
        <v>0</v>
      </c>
      <c r="R63" s="89">
        <v>0</v>
      </c>
      <c r="S63" s="89">
        <v>33418</v>
      </c>
      <c r="T63" s="89">
        <v>0</v>
      </c>
      <c r="U63" s="89">
        <v>155336663</v>
      </c>
      <c r="V63" s="89">
        <v>9602570000</v>
      </c>
      <c r="W63" s="89">
        <v>9447199919</v>
      </c>
      <c r="X63" s="89">
        <v>0</v>
      </c>
      <c r="Y63" s="89">
        <v>0</v>
      </c>
      <c r="Z63" s="89">
        <v>0</v>
      </c>
      <c r="AA63" s="89">
        <v>0</v>
      </c>
      <c r="AB63" s="89">
        <v>0</v>
      </c>
      <c r="AC63" s="89">
        <v>0</v>
      </c>
      <c r="AD63" s="89">
        <v>0</v>
      </c>
      <c r="AE63" s="89">
        <v>0</v>
      </c>
      <c r="AF63" s="89">
        <v>0</v>
      </c>
      <c r="AG63" s="89">
        <v>0</v>
      </c>
      <c r="AH63" s="89">
        <v>0</v>
      </c>
      <c r="AI63" s="89">
        <v>0</v>
      </c>
      <c r="AJ63" s="89">
        <v>0</v>
      </c>
      <c r="AK63" s="89">
        <v>0</v>
      </c>
      <c r="AL63" s="89">
        <v>25745</v>
      </c>
      <c r="AM63" s="89">
        <v>151</v>
      </c>
      <c r="AN63" s="89">
        <v>25896</v>
      </c>
      <c r="AO63" s="89">
        <v>0</v>
      </c>
      <c r="AP63" s="89">
        <v>665030</v>
      </c>
      <c r="AQ63" s="89">
        <v>2483700</v>
      </c>
      <c r="AR63" s="89">
        <v>67052</v>
      </c>
      <c r="AS63" s="89">
        <v>316900</v>
      </c>
      <c r="AT63" s="89">
        <v>1850000</v>
      </c>
      <c r="AU63" s="89">
        <v>1943856660</v>
      </c>
      <c r="AV63" s="89">
        <v>6563210900</v>
      </c>
      <c r="AW63" s="89">
        <v>125757377</v>
      </c>
      <c r="AX63" s="89">
        <v>808992300</v>
      </c>
      <c r="AY63" s="89">
        <v>273411000</v>
      </c>
      <c r="AZ63" s="89">
        <v>837782200</v>
      </c>
      <c r="BA63" s="89">
        <v>14419900</v>
      </c>
      <c r="BB63" s="89">
        <v>110650800</v>
      </c>
      <c r="BC63" s="89">
        <v>0</v>
      </c>
      <c r="BD63" s="89">
        <v>1150000</v>
      </c>
      <c r="BE63" s="89">
        <v>1131000</v>
      </c>
      <c r="BF63" s="89">
        <v>4242000</v>
      </c>
      <c r="BG63" s="89">
        <v>1089200</v>
      </c>
      <c r="BH63" s="89">
        <v>0</v>
      </c>
      <c r="BI63" s="89">
        <v>197500</v>
      </c>
      <c r="BJ63" s="89">
        <v>385700</v>
      </c>
      <c r="BK63" s="89">
        <v>1354100</v>
      </c>
      <c r="BL63" s="89">
        <v>105600</v>
      </c>
      <c r="BM63" s="89">
        <v>0</v>
      </c>
      <c r="BN63" s="89">
        <v>6649</v>
      </c>
      <c r="BO63" s="89">
        <v>24839</v>
      </c>
      <c r="BP63" s="89">
        <v>717</v>
      </c>
      <c r="BQ63" s="89">
        <v>4084</v>
      </c>
      <c r="BR63" s="89">
        <v>8325</v>
      </c>
      <c r="BS63" s="89">
        <v>19438531</v>
      </c>
      <c r="BT63" s="89">
        <v>65632176</v>
      </c>
      <c r="BU63" s="89">
        <v>1275578</v>
      </c>
      <c r="BV63" s="89">
        <v>10409663</v>
      </c>
      <c r="BW63" s="89">
        <v>2734102</v>
      </c>
      <c r="BX63" s="89">
        <v>8377830</v>
      </c>
      <c r="BY63" s="89">
        <v>146386</v>
      </c>
      <c r="BZ63" s="89">
        <v>1417105</v>
      </c>
      <c r="CA63" s="89">
        <v>0</v>
      </c>
      <c r="CB63" s="89">
        <v>5751</v>
      </c>
      <c r="CC63" s="89">
        <v>5657</v>
      </c>
      <c r="CD63" s="89">
        <v>21213</v>
      </c>
      <c r="CE63" s="89">
        <v>10892</v>
      </c>
      <c r="CF63" s="89">
        <v>0</v>
      </c>
      <c r="CG63" s="89">
        <v>988</v>
      </c>
      <c r="CH63" s="89">
        <v>1929</v>
      </c>
      <c r="CI63" s="89">
        <v>6773</v>
      </c>
      <c r="CJ63" s="89">
        <v>1056</v>
      </c>
      <c r="CK63" s="89">
        <v>0</v>
      </c>
      <c r="CL63" s="89">
        <v>0</v>
      </c>
      <c r="CM63" s="89">
        <v>0</v>
      </c>
      <c r="CN63" s="89">
        <v>0</v>
      </c>
      <c r="CO63" s="89">
        <v>0</v>
      </c>
      <c r="CP63" s="89">
        <v>0</v>
      </c>
      <c r="CQ63" s="89">
        <v>0</v>
      </c>
      <c r="CR63" s="89"/>
      <c r="CS63" s="89">
        <v>0</v>
      </c>
      <c r="CT63" s="97" t="s">
        <v>89</v>
      </c>
      <c r="CU63" s="97" t="s">
        <v>57</v>
      </c>
      <c r="CV63" s="97" t="s">
        <v>522</v>
      </c>
      <c r="CW63" s="97" t="s">
        <v>508</v>
      </c>
    </row>
    <row r="64" spans="1:101" ht="15" outlineLevel="2">
      <c r="A64" s="97">
        <v>2024</v>
      </c>
      <c r="B64" s="97" t="s">
        <v>307</v>
      </c>
      <c r="C64" s="97" t="s">
        <v>89</v>
      </c>
      <c r="D64" s="97" t="s">
        <v>276</v>
      </c>
      <c r="E64" s="89" t="s">
        <v>71</v>
      </c>
      <c r="F64" s="103">
        <v>3156779</v>
      </c>
      <c r="G64" s="103">
        <v>42916</v>
      </c>
      <c r="H64" s="103">
        <v>3199695</v>
      </c>
      <c r="I64" s="103">
        <v>374278</v>
      </c>
      <c r="J64" s="103">
        <v>121284</v>
      </c>
      <c r="K64" s="89">
        <v>0</v>
      </c>
      <c r="L64" s="89">
        <v>900000</v>
      </c>
      <c r="M64" s="89">
        <v>150000</v>
      </c>
      <c r="N64" s="89">
        <v>0</v>
      </c>
      <c r="O64" s="89">
        <v>0</v>
      </c>
      <c r="P64" s="89">
        <v>1050000</v>
      </c>
      <c r="Q64" s="89">
        <v>0</v>
      </c>
      <c r="R64" s="89">
        <v>0</v>
      </c>
      <c r="S64" s="89">
        <v>0</v>
      </c>
      <c r="T64" s="89">
        <v>0</v>
      </c>
      <c r="U64" s="89">
        <v>2984818</v>
      </c>
      <c r="V64" s="89">
        <v>139852500</v>
      </c>
      <c r="W64" s="89">
        <v>136867682</v>
      </c>
      <c r="X64" s="89">
        <v>0</v>
      </c>
      <c r="Y64" s="89">
        <v>0</v>
      </c>
      <c r="Z64" s="89">
        <v>0</v>
      </c>
      <c r="AA64" s="89">
        <v>0</v>
      </c>
      <c r="AB64" s="89">
        <v>0</v>
      </c>
      <c r="AC64" s="89">
        <v>0</v>
      </c>
      <c r="AD64" s="89">
        <v>0</v>
      </c>
      <c r="AE64" s="89">
        <v>0</v>
      </c>
      <c r="AF64" s="89">
        <v>0</v>
      </c>
      <c r="AG64" s="89">
        <v>0</v>
      </c>
      <c r="AH64" s="89">
        <v>0</v>
      </c>
      <c r="AI64" s="89">
        <v>0</v>
      </c>
      <c r="AJ64" s="89">
        <v>0</v>
      </c>
      <c r="AK64" s="89">
        <v>0</v>
      </c>
      <c r="AL64" s="89">
        <v>499</v>
      </c>
      <c r="AM64" s="89">
        <v>2</v>
      </c>
      <c r="AN64" s="89">
        <v>501</v>
      </c>
      <c r="AO64" s="89">
        <v>0</v>
      </c>
      <c r="AP64" s="89">
        <v>0</v>
      </c>
      <c r="AQ64" s="89">
        <v>0</v>
      </c>
      <c r="AR64" s="89">
        <v>0</v>
      </c>
      <c r="AS64" s="89">
        <v>0</v>
      </c>
      <c r="AT64" s="89">
        <v>0</v>
      </c>
      <c r="AU64" s="89">
        <v>27963383</v>
      </c>
      <c r="AV64" s="89">
        <v>85201000</v>
      </c>
      <c r="AW64" s="89">
        <v>1407399</v>
      </c>
      <c r="AX64" s="89">
        <v>22295900</v>
      </c>
      <c r="AY64" s="89">
        <v>6175000</v>
      </c>
      <c r="AZ64" s="89">
        <v>20136100</v>
      </c>
      <c r="BA64" s="89">
        <v>426300</v>
      </c>
      <c r="BB64" s="89">
        <v>9800400</v>
      </c>
      <c r="BC64" s="89">
        <v>0</v>
      </c>
      <c r="BD64" s="89">
        <v>0</v>
      </c>
      <c r="BE64" s="89">
        <v>0</v>
      </c>
      <c r="BF64" s="89">
        <v>0</v>
      </c>
      <c r="BG64" s="89">
        <v>0</v>
      </c>
      <c r="BH64" s="89">
        <v>0</v>
      </c>
      <c r="BI64" s="89">
        <v>0</v>
      </c>
      <c r="BJ64" s="89">
        <v>0</v>
      </c>
      <c r="BK64" s="89">
        <v>0</v>
      </c>
      <c r="BL64" s="89">
        <v>0</v>
      </c>
      <c r="BM64" s="89">
        <v>0</v>
      </c>
      <c r="BN64" s="89">
        <v>0</v>
      </c>
      <c r="BO64" s="89">
        <v>0</v>
      </c>
      <c r="BP64" s="89">
        <v>0</v>
      </c>
      <c r="BQ64" s="89">
        <v>0</v>
      </c>
      <c r="BR64" s="89">
        <v>0</v>
      </c>
      <c r="BS64" s="89">
        <v>279604</v>
      </c>
      <c r="BT64" s="89">
        <v>852038</v>
      </c>
      <c r="BU64" s="89">
        <v>14285</v>
      </c>
      <c r="BV64" s="89">
        <v>282018</v>
      </c>
      <c r="BW64" s="89">
        <v>61750</v>
      </c>
      <c r="BX64" s="89">
        <v>201361</v>
      </c>
      <c r="BY64" s="89">
        <v>4297</v>
      </c>
      <c r="BZ64" s="89">
        <v>123542</v>
      </c>
      <c r="CA64" s="89">
        <v>0</v>
      </c>
      <c r="CB64" s="89">
        <v>0</v>
      </c>
      <c r="CC64" s="89">
        <v>0</v>
      </c>
      <c r="CD64" s="89">
        <v>0</v>
      </c>
      <c r="CE64" s="89">
        <v>0</v>
      </c>
      <c r="CF64" s="89">
        <v>0</v>
      </c>
      <c r="CG64" s="89">
        <v>0</v>
      </c>
      <c r="CH64" s="89">
        <v>0</v>
      </c>
      <c r="CI64" s="89">
        <v>0</v>
      </c>
      <c r="CJ64" s="89">
        <v>0</v>
      </c>
      <c r="CK64" s="89">
        <v>0</v>
      </c>
      <c r="CL64" s="89">
        <v>0</v>
      </c>
      <c r="CM64" s="89">
        <v>0</v>
      </c>
      <c r="CN64" s="89">
        <v>0</v>
      </c>
      <c r="CO64" s="89">
        <v>0</v>
      </c>
      <c r="CP64" s="89">
        <v>0</v>
      </c>
      <c r="CQ64" s="89">
        <v>0</v>
      </c>
      <c r="CR64" s="89"/>
      <c r="CS64" s="89">
        <v>0</v>
      </c>
      <c r="CT64" s="97" t="s">
        <v>89</v>
      </c>
      <c r="CU64" s="97" t="s">
        <v>63</v>
      </c>
      <c r="CV64" s="97" t="s">
        <v>524</v>
      </c>
      <c r="CW64" s="97" t="s">
        <v>508</v>
      </c>
    </row>
    <row r="65" spans="1:101" ht="15" outlineLevel="2">
      <c r="A65" s="97">
        <v>2024</v>
      </c>
      <c r="B65" s="97" t="s">
        <v>307</v>
      </c>
      <c r="C65" s="97" t="s">
        <v>89</v>
      </c>
      <c r="D65" s="97" t="s">
        <v>303</v>
      </c>
      <c r="E65" s="89" t="s">
        <v>314</v>
      </c>
      <c r="F65" s="103">
        <v>3748823</v>
      </c>
      <c r="G65" s="103">
        <v>67301</v>
      </c>
      <c r="H65" s="103">
        <v>3816124</v>
      </c>
      <c r="I65" s="103">
        <v>0</v>
      </c>
      <c r="J65" s="103">
        <v>115095</v>
      </c>
      <c r="K65" s="89">
        <v>0</v>
      </c>
      <c r="L65" s="89">
        <v>1500000</v>
      </c>
      <c r="M65" s="89">
        <v>300000</v>
      </c>
      <c r="N65" s="89">
        <v>0</v>
      </c>
      <c r="O65" s="89">
        <v>0</v>
      </c>
      <c r="P65" s="89">
        <v>1800000</v>
      </c>
      <c r="Q65" s="89">
        <v>0</v>
      </c>
      <c r="R65" s="89">
        <v>0</v>
      </c>
      <c r="S65" s="89">
        <v>322566</v>
      </c>
      <c r="T65" s="89">
        <v>0</v>
      </c>
      <c r="U65" s="89">
        <v>1185141</v>
      </c>
      <c r="V65" s="89">
        <v>203017500</v>
      </c>
      <c r="W65" s="89">
        <v>201509793</v>
      </c>
      <c r="X65" s="89">
        <v>0</v>
      </c>
      <c r="Y65" s="89">
        <v>0</v>
      </c>
      <c r="Z65" s="89">
        <v>0</v>
      </c>
      <c r="AA65" s="89">
        <v>0</v>
      </c>
      <c r="AB65" s="89">
        <v>0</v>
      </c>
      <c r="AC65" s="89">
        <v>0</v>
      </c>
      <c r="AD65" s="89">
        <v>0</v>
      </c>
      <c r="AE65" s="89">
        <v>0</v>
      </c>
      <c r="AF65" s="89">
        <v>0</v>
      </c>
      <c r="AG65" s="89">
        <v>0</v>
      </c>
      <c r="AH65" s="89">
        <v>0</v>
      </c>
      <c r="AI65" s="89">
        <v>0</v>
      </c>
      <c r="AJ65" s="89">
        <v>0</v>
      </c>
      <c r="AK65" s="89">
        <v>0</v>
      </c>
      <c r="AL65" s="89">
        <v>812</v>
      </c>
      <c r="AM65" s="89">
        <v>7</v>
      </c>
      <c r="AN65" s="89">
        <v>819</v>
      </c>
      <c r="AO65" s="89">
        <v>0</v>
      </c>
      <c r="AP65" s="89">
        <v>5605012</v>
      </c>
      <c r="AQ65" s="89">
        <v>20652900</v>
      </c>
      <c r="AR65" s="89">
        <v>351122</v>
      </c>
      <c r="AS65" s="89">
        <v>3280400</v>
      </c>
      <c r="AT65" s="89">
        <v>0</v>
      </c>
      <c r="AU65" s="89">
        <v>30779781</v>
      </c>
      <c r="AV65" s="89">
        <v>117726800</v>
      </c>
      <c r="AW65" s="89">
        <v>2902678</v>
      </c>
      <c r="AX65" s="89">
        <v>20211100</v>
      </c>
      <c r="AY65" s="89">
        <v>3065300</v>
      </c>
      <c r="AZ65" s="89">
        <v>9311500</v>
      </c>
      <c r="BA65" s="89">
        <v>223600</v>
      </c>
      <c r="BB65" s="89">
        <v>1166400</v>
      </c>
      <c r="BC65" s="89">
        <v>0</v>
      </c>
      <c r="BD65" s="89">
        <v>8306100</v>
      </c>
      <c r="BE65" s="89">
        <v>8198800</v>
      </c>
      <c r="BF65" s="89">
        <v>78700800</v>
      </c>
      <c r="BG65" s="89">
        <v>31280300</v>
      </c>
      <c r="BH65" s="89">
        <v>0</v>
      </c>
      <c r="BI65" s="89">
        <v>202100</v>
      </c>
      <c r="BJ65" s="89">
        <v>225000</v>
      </c>
      <c r="BK65" s="89">
        <v>903400</v>
      </c>
      <c r="BL65" s="89">
        <v>65800</v>
      </c>
      <c r="BM65" s="89">
        <v>0</v>
      </c>
      <c r="BN65" s="89">
        <v>56036</v>
      </c>
      <c r="BO65" s="89">
        <v>206545</v>
      </c>
      <c r="BP65" s="89">
        <v>3582</v>
      </c>
      <c r="BQ65" s="89">
        <v>41814</v>
      </c>
      <c r="BR65" s="89">
        <v>0</v>
      </c>
      <c r="BS65" s="89">
        <v>307786</v>
      </c>
      <c r="BT65" s="89">
        <v>1177278</v>
      </c>
      <c r="BU65" s="89">
        <v>29761</v>
      </c>
      <c r="BV65" s="89">
        <v>259182</v>
      </c>
      <c r="BW65" s="89">
        <v>30650</v>
      </c>
      <c r="BX65" s="89">
        <v>93118</v>
      </c>
      <c r="BY65" s="89">
        <v>2251</v>
      </c>
      <c r="BZ65" s="89">
        <v>15127</v>
      </c>
      <c r="CA65" s="89">
        <v>0</v>
      </c>
      <c r="CB65" s="89">
        <v>41608</v>
      </c>
      <c r="CC65" s="89">
        <v>41095</v>
      </c>
      <c r="CD65" s="89">
        <v>393391</v>
      </c>
      <c r="CE65" s="89">
        <v>312803</v>
      </c>
      <c r="CF65" s="89">
        <v>0</v>
      </c>
      <c r="CG65" s="89">
        <v>1011</v>
      </c>
      <c r="CH65" s="89">
        <v>1126</v>
      </c>
      <c r="CI65" s="89">
        <v>4524</v>
      </c>
      <c r="CJ65" s="89">
        <v>658</v>
      </c>
      <c r="CK65" s="89">
        <v>0</v>
      </c>
      <c r="CL65" s="89">
        <v>0</v>
      </c>
      <c r="CM65" s="89">
        <v>0</v>
      </c>
      <c r="CN65" s="89">
        <v>0</v>
      </c>
      <c r="CO65" s="89">
        <v>0</v>
      </c>
      <c r="CP65" s="89">
        <v>0</v>
      </c>
      <c r="CQ65" s="89">
        <v>0</v>
      </c>
      <c r="CR65" s="89"/>
      <c r="CS65" s="89">
        <v>0</v>
      </c>
      <c r="CT65" s="97" t="s">
        <v>89</v>
      </c>
      <c r="CU65" s="97" t="s">
        <v>63</v>
      </c>
      <c r="CV65" s="97" t="s">
        <v>523</v>
      </c>
      <c r="CW65" s="97" t="s">
        <v>508</v>
      </c>
    </row>
    <row r="66" spans="1:101" ht="15" outlineLevel="2">
      <c r="A66" s="97">
        <v>2024</v>
      </c>
      <c r="B66" s="97" t="s">
        <v>307</v>
      </c>
      <c r="C66" s="97" t="s">
        <v>89</v>
      </c>
      <c r="D66" s="97" t="s">
        <v>270</v>
      </c>
      <c r="E66" s="89" t="s">
        <v>73</v>
      </c>
      <c r="F66" s="103">
        <v>652680</v>
      </c>
      <c r="G66" s="103">
        <v>4290</v>
      </c>
      <c r="H66" s="103">
        <v>656970</v>
      </c>
      <c r="I66" s="103">
        <v>0</v>
      </c>
      <c r="J66" s="103">
        <v>66239</v>
      </c>
      <c r="K66" s="89">
        <v>0</v>
      </c>
      <c r="L66" s="89">
        <v>0</v>
      </c>
      <c r="M66" s="89">
        <v>0</v>
      </c>
      <c r="N66" s="89">
        <v>0</v>
      </c>
      <c r="O66" s="89">
        <v>0</v>
      </c>
      <c r="P66" s="89">
        <v>0</v>
      </c>
      <c r="Q66" s="89">
        <v>0</v>
      </c>
      <c r="R66" s="89">
        <v>0</v>
      </c>
      <c r="S66" s="89">
        <v>0</v>
      </c>
      <c r="T66" s="89">
        <v>0</v>
      </c>
      <c r="U66" s="89">
        <v>655908</v>
      </c>
      <c r="V66" s="89">
        <v>29666500</v>
      </c>
      <c r="W66" s="89">
        <v>29010592</v>
      </c>
      <c r="X66" s="89">
        <v>0</v>
      </c>
      <c r="Y66" s="89">
        <v>0</v>
      </c>
      <c r="Z66" s="89">
        <v>0</v>
      </c>
      <c r="AA66" s="89">
        <v>0</v>
      </c>
      <c r="AB66" s="89">
        <v>0</v>
      </c>
      <c r="AC66" s="89">
        <v>0</v>
      </c>
      <c r="AD66" s="89">
        <v>0</v>
      </c>
      <c r="AE66" s="89">
        <v>0</v>
      </c>
      <c r="AF66" s="89">
        <v>0</v>
      </c>
      <c r="AG66" s="89">
        <v>0</v>
      </c>
      <c r="AH66" s="89">
        <v>0</v>
      </c>
      <c r="AI66" s="89">
        <v>0</v>
      </c>
      <c r="AJ66" s="89">
        <v>0</v>
      </c>
      <c r="AK66" s="89">
        <v>0</v>
      </c>
      <c r="AL66" s="89">
        <v>126</v>
      </c>
      <c r="AM66" s="89">
        <v>3</v>
      </c>
      <c r="AN66" s="89">
        <v>129</v>
      </c>
      <c r="AO66" s="89">
        <v>0</v>
      </c>
      <c r="AP66" s="89">
        <v>0</v>
      </c>
      <c r="AQ66" s="89">
        <v>0</v>
      </c>
      <c r="AR66" s="89">
        <v>0</v>
      </c>
      <c r="AS66" s="89">
        <v>0</v>
      </c>
      <c r="AT66" s="89">
        <v>50000</v>
      </c>
      <c r="AU66" s="89">
        <v>4984987</v>
      </c>
      <c r="AV66" s="89">
        <v>14188476</v>
      </c>
      <c r="AW66" s="89">
        <v>242629</v>
      </c>
      <c r="AX66" s="89">
        <v>9544500</v>
      </c>
      <c r="AY66" s="89">
        <v>1805000</v>
      </c>
      <c r="AZ66" s="89">
        <v>4257500</v>
      </c>
      <c r="BA66" s="89">
        <v>103200</v>
      </c>
      <c r="BB66" s="89">
        <v>5233500</v>
      </c>
      <c r="BC66" s="89">
        <v>0</v>
      </c>
      <c r="BD66" s="89">
        <v>0</v>
      </c>
      <c r="BE66" s="89">
        <v>0</v>
      </c>
      <c r="BF66" s="89">
        <v>0</v>
      </c>
      <c r="BG66" s="89">
        <v>0</v>
      </c>
      <c r="BH66" s="89">
        <v>0</v>
      </c>
      <c r="BI66" s="89">
        <v>0</v>
      </c>
      <c r="BJ66" s="89">
        <v>0</v>
      </c>
      <c r="BK66" s="89">
        <v>0</v>
      </c>
      <c r="BL66" s="89">
        <v>0</v>
      </c>
      <c r="BM66" s="89">
        <v>0</v>
      </c>
      <c r="BN66" s="89">
        <v>0</v>
      </c>
      <c r="BO66" s="89">
        <v>0</v>
      </c>
      <c r="BP66" s="89">
        <v>0</v>
      </c>
      <c r="BQ66" s="89">
        <v>0</v>
      </c>
      <c r="BR66" s="89">
        <v>225</v>
      </c>
      <c r="BS66" s="89">
        <v>49850</v>
      </c>
      <c r="BT66" s="89">
        <v>141884</v>
      </c>
      <c r="BU66" s="89">
        <v>2431</v>
      </c>
      <c r="BV66" s="89">
        <v>119910</v>
      </c>
      <c r="BW66" s="89">
        <v>18049</v>
      </c>
      <c r="BX66" s="89">
        <v>42576</v>
      </c>
      <c r="BY66" s="89">
        <v>1032</v>
      </c>
      <c r="BZ66" s="89">
        <v>65678</v>
      </c>
      <c r="CA66" s="89">
        <v>0</v>
      </c>
      <c r="CB66" s="89">
        <v>0</v>
      </c>
      <c r="CC66" s="89">
        <v>0</v>
      </c>
      <c r="CD66" s="89">
        <v>0</v>
      </c>
      <c r="CE66" s="89">
        <v>0</v>
      </c>
      <c r="CF66" s="89">
        <v>0</v>
      </c>
      <c r="CG66" s="89">
        <v>0</v>
      </c>
      <c r="CH66" s="89">
        <v>0</v>
      </c>
      <c r="CI66" s="89">
        <v>0</v>
      </c>
      <c r="CJ66" s="89">
        <v>0</v>
      </c>
      <c r="CK66" s="89">
        <v>0</v>
      </c>
      <c r="CL66" s="89">
        <v>0</v>
      </c>
      <c r="CM66" s="89">
        <v>0</v>
      </c>
      <c r="CN66" s="89">
        <v>0</v>
      </c>
      <c r="CO66" s="89">
        <v>0</v>
      </c>
      <c r="CP66" s="89">
        <v>0</v>
      </c>
      <c r="CQ66" s="89">
        <v>0</v>
      </c>
      <c r="CR66" s="89"/>
      <c r="CS66" s="89">
        <v>0</v>
      </c>
      <c r="CT66" s="97" t="s">
        <v>89</v>
      </c>
      <c r="CU66" s="97" t="s">
        <v>210</v>
      </c>
      <c r="CV66" s="97" t="s">
        <v>65</v>
      </c>
      <c r="CW66" s="97" t="s">
        <v>508</v>
      </c>
    </row>
    <row r="67" spans="1:101" ht="15" outlineLevel="2">
      <c r="A67" s="97">
        <v>2024</v>
      </c>
      <c r="B67" s="97" t="s">
        <v>307</v>
      </c>
      <c r="C67" s="97" t="s">
        <v>89</v>
      </c>
      <c r="D67" s="97" t="s">
        <v>278</v>
      </c>
      <c r="E67" s="89" t="s">
        <v>74</v>
      </c>
      <c r="F67" s="103">
        <v>37975896</v>
      </c>
      <c r="G67" s="103">
        <v>323832</v>
      </c>
      <c r="H67" s="103">
        <v>38299728</v>
      </c>
      <c r="I67" s="103">
        <v>443498</v>
      </c>
      <c r="J67" s="103">
        <v>3255631</v>
      </c>
      <c r="K67" s="89">
        <v>0</v>
      </c>
      <c r="L67" s="89">
        <v>7719400</v>
      </c>
      <c r="M67" s="89">
        <v>2550000</v>
      </c>
      <c r="N67" s="89">
        <v>0</v>
      </c>
      <c r="O67" s="89">
        <v>0</v>
      </c>
      <c r="P67" s="89">
        <v>10269400</v>
      </c>
      <c r="Q67" s="89">
        <v>0</v>
      </c>
      <c r="R67" s="89">
        <v>0</v>
      </c>
      <c r="S67" s="89">
        <v>0</v>
      </c>
      <c r="T67" s="89">
        <v>0</v>
      </c>
      <c r="U67" s="89">
        <v>20006073</v>
      </c>
      <c r="V67" s="89">
        <v>2198005900</v>
      </c>
      <c r="W67" s="89">
        <v>2177999827</v>
      </c>
      <c r="X67" s="89">
        <v>0</v>
      </c>
      <c r="Y67" s="89">
        <v>0</v>
      </c>
      <c r="Z67" s="89">
        <v>0</v>
      </c>
      <c r="AA67" s="89">
        <v>0</v>
      </c>
      <c r="AB67" s="89">
        <v>0</v>
      </c>
      <c r="AC67" s="89">
        <v>0</v>
      </c>
      <c r="AD67" s="89">
        <v>0</v>
      </c>
      <c r="AE67" s="89">
        <v>0</v>
      </c>
      <c r="AF67" s="89">
        <v>0</v>
      </c>
      <c r="AG67" s="89">
        <v>0</v>
      </c>
      <c r="AH67" s="89">
        <v>0</v>
      </c>
      <c r="AI67" s="89">
        <v>0</v>
      </c>
      <c r="AJ67" s="89">
        <v>0</v>
      </c>
      <c r="AK67" s="89">
        <v>0</v>
      </c>
      <c r="AL67" s="89">
        <v>4845</v>
      </c>
      <c r="AM67" s="89">
        <v>10</v>
      </c>
      <c r="AN67" s="89">
        <v>4855</v>
      </c>
      <c r="AO67" s="89">
        <v>0</v>
      </c>
      <c r="AP67" s="89">
        <v>0</v>
      </c>
      <c r="AQ67" s="89">
        <v>0</v>
      </c>
      <c r="AR67" s="89">
        <v>0</v>
      </c>
      <c r="AS67" s="89">
        <v>0</v>
      </c>
      <c r="AT67" s="89">
        <v>450000</v>
      </c>
      <c r="AU67" s="89">
        <v>365651020</v>
      </c>
      <c r="AV67" s="89">
        <v>1338790900</v>
      </c>
      <c r="AW67" s="89">
        <v>37875907</v>
      </c>
      <c r="AX67" s="89">
        <v>435232000</v>
      </c>
      <c r="AY67" s="89">
        <v>42639800</v>
      </c>
      <c r="AZ67" s="89">
        <v>147592300</v>
      </c>
      <c r="BA67" s="89">
        <v>3936700</v>
      </c>
      <c r="BB67" s="89">
        <v>60952200</v>
      </c>
      <c r="BC67" s="89">
        <v>0</v>
      </c>
      <c r="BD67" s="89">
        <v>0</v>
      </c>
      <c r="BE67" s="89">
        <v>0</v>
      </c>
      <c r="BF67" s="89">
        <v>0</v>
      </c>
      <c r="BG67" s="89">
        <v>0</v>
      </c>
      <c r="BH67" s="89">
        <v>0</v>
      </c>
      <c r="BI67" s="89">
        <v>0</v>
      </c>
      <c r="BJ67" s="89">
        <v>0</v>
      </c>
      <c r="BK67" s="89">
        <v>0</v>
      </c>
      <c r="BL67" s="89">
        <v>0</v>
      </c>
      <c r="BM67" s="89">
        <v>0</v>
      </c>
      <c r="BN67" s="89">
        <v>0</v>
      </c>
      <c r="BO67" s="89">
        <v>0</v>
      </c>
      <c r="BP67" s="89">
        <v>0</v>
      </c>
      <c r="BQ67" s="89">
        <v>0</v>
      </c>
      <c r="BR67" s="89">
        <v>2025</v>
      </c>
      <c r="BS67" s="89">
        <v>3656470</v>
      </c>
      <c r="BT67" s="89">
        <v>13387940</v>
      </c>
      <c r="BU67" s="89">
        <v>381317</v>
      </c>
      <c r="BV67" s="89">
        <v>5532799</v>
      </c>
      <c r="BW67" s="89">
        <v>426392</v>
      </c>
      <c r="BX67" s="89">
        <v>1475929</v>
      </c>
      <c r="BY67" s="89">
        <v>39557</v>
      </c>
      <c r="BZ67" s="89">
        <v>771591</v>
      </c>
      <c r="CA67" s="89">
        <v>0</v>
      </c>
      <c r="CB67" s="89">
        <v>0</v>
      </c>
      <c r="CC67" s="89">
        <v>0</v>
      </c>
      <c r="CD67" s="89">
        <v>0</v>
      </c>
      <c r="CE67" s="89">
        <v>0</v>
      </c>
      <c r="CF67" s="89">
        <v>0</v>
      </c>
      <c r="CG67" s="89">
        <v>0</v>
      </c>
      <c r="CH67" s="89">
        <v>0</v>
      </c>
      <c r="CI67" s="89">
        <v>0</v>
      </c>
      <c r="CJ67" s="89">
        <v>0</v>
      </c>
      <c r="CK67" s="89">
        <v>0</v>
      </c>
      <c r="CL67" s="89">
        <v>0</v>
      </c>
      <c r="CM67" s="89">
        <v>0</v>
      </c>
      <c r="CN67" s="89">
        <v>0</v>
      </c>
      <c r="CO67" s="89">
        <v>0</v>
      </c>
      <c r="CP67" s="89">
        <v>0</v>
      </c>
      <c r="CQ67" s="89">
        <v>0</v>
      </c>
      <c r="CR67" s="89"/>
      <c r="CS67" s="89">
        <v>0</v>
      </c>
      <c r="CT67" s="97" t="s">
        <v>89</v>
      </c>
      <c r="CU67" s="97" t="s">
        <v>254</v>
      </c>
      <c r="CV67" s="97" t="s">
        <v>254</v>
      </c>
      <c r="CW67" s="97" t="s">
        <v>508</v>
      </c>
    </row>
    <row r="68" spans="1:101" ht="15" outlineLevel="2">
      <c r="A68" s="97">
        <v>2024</v>
      </c>
      <c r="B68" s="97" t="s">
        <v>307</v>
      </c>
      <c r="C68" s="97" t="s">
        <v>89</v>
      </c>
      <c r="D68" s="97" t="s">
        <v>277</v>
      </c>
      <c r="E68" s="89" t="s">
        <v>75</v>
      </c>
      <c r="F68" s="103">
        <v>298450</v>
      </c>
      <c r="G68" s="103">
        <v>2922</v>
      </c>
      <c r="H68" s="103">
        <v>301372</v>
      </c>
      <c r="I68" s="103">
        <v>0</v>
      </c>
      <c r="J68" s="103">
        <v>16918</v>
      </c>
      <c r="K68" s="89">
        <v>0</v>
      </c>
      <c r="L68" s="89">
        <v>0</v>
      </c>
      <c r="M68" s="89">
        <v>150000</v>
      </c>
      <c r="N68" s="89">
        <v>0</v>
      </c>
      <c r="O68" s="89">
        <v>0</v>
      </c>
      <c r="P68" s="89">
        <v>150000</v>
      </c>
      <c r="Q68" s="89">
        <v>0</v>
      </c>
      <c r="R68" s="89">
        <v>0</v>
      </c>
      <c r="S68" s="89">
        <v>17039</v>
      </c>
      <c r="T68" s="89">
        <v>0</v>
      </c>
      <c r="U68" s="89">
        <v>606986</v>
      </c>
      <c r="V68" s="89">
        <v>16555200</v>
      </c>
      <c r="W68" s="89">
        <v>15931175</v>
      </c>
      <c r="X68" s="89">
        <v>0</v>
      </c>
      <c r="Y68" s="89">
        <v>0</v>
      </c>
      <c r="Z68" s="89">
        <v>0</v>
      </c>
      <c r="AA68" s="89">
        <v>0</v>
      </c>
      <c r="AB68" s="89">
        <v>0</v>
      </c>
      <c r="AC68" s="89">
        <v>0</v>
      </c>
      <c r="AD68" s="89">
        <v>0</v>
      </c>
      <c r="AE68" s="89">
        <v>0</v>
      </c>
      <c r="AF68" s="89">
        <v>0</v>
      </c>
      <c r="AG68" s="89">
        <v>0</v>
      </c>
      <c r="AH68" s="89">
        <v>0</v>
      </c>
      <c r="AI68" s="89">
        <v>0</v>
      </c>
      <c r="AJ68" s="89">
        <v>0</v>
      </c>
      <c r="AK68" s="89">
        <v>0</v>
      </c>
      <c r="AL68" s="89">
        <v>109</v>
      </c>
      <c r="AM68" s="89">
        <v>2</v>
      </c>
      <c r="AN68" s="89">
        <v>111</v>
      </c>
      <c r="AO68" s="89">
        <v>0</v>
      </c>
      <c r="AP68" s="89">
        <v>94961</v>
      </c>
      <c r="AQ68" s="89">
        <v>215900</v>
      </c>
      <c r="AR68" s="89">
        <v>0</v>
      </c>
      <c r="AS68" s="89">
        <v>0</v>
      </c>
      <c r="AT68" s="89">
        <v>0</v>
      </c>
      <c r="AU68" s="89">
        <v>4275014</v>
      </c>
      <c r="AV68" s="89">
        <v>11200600</v>
      </c>
      <c r="AW68" s="89">
        <v>51600</v>
      </c>
      <c r="AX68" s="89">
        <v>93100</v>
      </c>
      <c r="AY68" s="89">
        <v>760000</v>
      </c>
      <c r="AZ68" s="89">
        <v>1396200</v>
      </c>
      <c r="BA68" s="89">
        <v>17200</v>
      </c>
      <c r="BB68" s="89">
        <v>196000</v>
      </c>
      <c r="BC68" s="89">
        <v>0</v>
      </c>
      <c r="BD68" s="89">
        <v>230000</v>
      </c>
      <c r="BE68" s="89">
        <v>290000</v>
      </c>
      <c r="BF68" s="89">
        <v>6160500</v>
      </c>
      <c r="BG68" s="89">
        <v>2116700</v>
      </c>
      <c r="BH68" s="89">
        <v>0</v>
      </c>
      <c r="BI68" s="89">
        <v>0</v>
      </c>
      <c r="BJ68" s="89">
        <v>0</v>
      </c>
      <c r="BK68" s="89">
        <v>154400</v>
      </c>
      <c r="BL68" s="89">
        <v>20700</v>
      </c>
      <c r="BM68" s="89">
        <v>0</v>
      </c>
      <c r="BN68" s="89">
        <v>950</v>
      </c>
      <c r="BO68" s="89">
        <v>2159</v>
      </c>
      <c r="BP68" s="89">
        <v>0</v>
      </c>
      <c r="BQ68" s="89">
        <v>0</v>
      </c>
      <c r="BR68" s="89">
        <v>0</v>
      </c>
      <c r="BS68" s="89">
        <v>42746</v>
      </c>
      <c r="BT68" s="89">
        <v>112011</v>
      </c>
      <c r="BU68" s="89">
        <v>528</v>
      </c>
      <c r="BV68" s="89">
        <v>1281</v>
      </c>
      <c r="BW68" s="89">
        <v>7600</v>
      </c>
      <c r="BX68" s="89">
        <v>13962</v>
      </c>
      <c r="BY68" s="89">
        <v>172</v>
      </c>
      <c r="BZ68" s="89">
        <v>2493</v>
      </c>
      <c r="CA68" s="89">
        <v>0</v>
      </c>
      <c r="CB68" s="89">
        <v>1150</v>
      </c>
      <c r="CC68" s="89">
        <v>1450</v>
      </c>
      <c r="CD68" s="89">
        <v>30805</v>
      </c>
      <c r="CE68" s="89">
        <v>21167</v>
      </c>
      <c r="CF68" s="89">
        <v>0</v>
      </c>
      <c r="CG68" s="89">
        <v>0</v>
      </c>
      <c r="CH68" s="89">
        <v>0</v>
      </c>
      <c r="CI68" s="89">
        <v>774</v>
      </c>
      <c r="CJ68" s="89">
        <v>207</v>
      </c>
      <c r="CK68" s="89">
        <v>0</v>
      </c>
      <c r="CL68" s="89">
        <v>0</v>
      </c>
      <c r="CM68" s="89">
        <v>0</v>
      </c>
      <c r="CN68" s="89">
        <v>0</v>
      </c>
      <c r="CO68" s="89">
        <v>0</v>
      </c>
      <c r="CP68" s="89">
        <v>0</v>
      </c>
      <c r="CQ68" s="89">
        <v>0</v>
      </c>
      <c r="CR68" s="89"/>
      <c r="CS68" s="89">
        <v>0</v>
      </c>
      <c r="CT68" s="97" t="s">
        <v>89</v>
      </c>
      <c r="CU68" s="97" t="s">
        <v>331</v>
      </c>
      <c r="CV68" s="97" t="s">
        <v>331</v>
      </c>
      <c r="CW68" s="97" t="s">
        <v>508</v>
      </c>
    </row>
    <row r="69" spans="1:101" ht="15" outlineLevel="2">
      <c r="A69" s="97">
        <v>2024</v>
      </c>
      <c r="B69" s="97" t="s">
        <v>307</v>
      </c>
      <c r="C69" s="97" t="s">
        <v>89</v>
      </c>
      <c r="D69" s="97" t="s">
        <v>271</v>
      </c>
      <c r="E69" s="89" t="s">
        <v>76</v>
      </c>
      <c r="F69" s="103">
        <v>105317</v>
      </c>
      <c r="G69" s="103">
        <v>534</v>
      </c>
      <c r="H69" s="103">
        <v>105851</v>
      </c>
      <c r="I69" s="103">
        <v>0</v>
      </c>
      <c r="J69" s="103">
        <v>3425</v>
      </c>
      <c r="K69" s="89">
        <v>0</v>
      </c>
      <c r="L69" s="89">
        <v>241600</v>
      </c>
      <c r="M69" s="89">
        <v>0</v>
      </c>
      <c r="N69" s="89">
        <v>0</v>
      </c>
      <c r="O69" s="89">
        <v>0</v>
      </c>
      <c r="P69" s="89">
        <v>241600</v>
      </c>
      <c r="Q69" s="89">
        <v>0</v>
      </c>
      <c r="R69" s="89">
        <v>0</v>
      </c>
      <c r="S69" s="89">
        <v>0</v>
      </c>
      <c r="T69" s="89">
        <v>0</v>
      </c>
      <c r="U69" s="89">
        <v>652123</v>
      </c>
      <c r="V69" s="89">
        <v>8176500</v>
      </c>
      <c r="W69" s="89">
        <v>7524377</v>
      </c>
      <c r="X69" s="89">
        <v>0</v>
      </c>
      <c r="Y69" s="89">
        <v>0</v>
      </c>
      <c r="Z69" s="89">
        <v>0</v>
      </c>
      <c r="AA69" s="89">
        <v>0</v>
      </c>
      <c r="AB69" s="89">
        <v>0</v>
      </c>
      <c r="AC69" s="89">
        <v>0</v>
      </c>
      <c r="AD69" s="89">
        <v>0</v>
      </c>
      <c r="AE69" s="89">
        <v>0</v>
      </c>
      <c r="AF69" s="89">
        <v>0</v>
      </c>
      <c r="AG69" s="89">
        <v>0</v>
      </c>
      <c r="AH69" s="89">
        <v>0</v>
      </c>
      <c r="AI69" s="89">
        <v>0</v>
      </c>
      <c r="AJ69" s="89">
        <v>0</v>
      </c>
      <c r="AK69" s="89">
        <v>0</v>
      </c>
      <c r="AL69" s="89">
        <v>59</v>
      </c>
      <c r="AM69" s="89">
        <v>1</v>
      </c>
      <c r="AN69" s="89">
        <v>60</v>
      </c>
      <c r="AO69" s="89">
        <v>0</v>
      </c>
      <c r="AP69" s="89">
        <v>0</v>
      </c>
      <c r="AQ69" s="89">
        <v>0</v>
      </c>
      <c r="AR69" s="89">
        <v>0</v>
      </c>
      <c r="AS69" s="89">
        <v>0</v>
      </c>
      <c r="AT69" s="89">
        <v>0</v>
      </c>
      <c r="AU69" s="89">
        <v>2844186</v>
      </c>
      <c r="AV69" s="89">
        <v>4676400</v>
      </c>
      <c r="AW69" s="89">
        <v>3791</v>
      </c>
      <c r="AX69" s="89">
        <v>0</v>
      </c>
      <c r="AY69" s="89">
        <v>285000</v>
      </c>
      <c r="AZ69" s="89">
        <v>482900</v>
      </c>
      <c r="BA69" s="89">
        <v>0</v>
      </c>
      <c r="BB69" s="89">
        <v>0</v>
      </c>
      <c r="BC69" s="89">
        <v>0</v>
      </c>
      <c r="BD69" s="89">
        <v>46000</v>
      </c>
      <c r="BE69" s="89">
        <v>0</v>
      </c>
      <c r="BF69" s="89">
        <v>454100</v>
      </c>
      <c r="BG69" s="89">
        <v>15300</v>
      </c>
      <c r="BH69" s="89">
        <v>0</v>
      </c>
      <c r="BI69" s="89">
        <v>0</v>
      </c>
      <c r="BJ69" s="89">
        <v>0</v>
      </c>
      <c r="BK69" s="89">
        <v>0</v>
      </c>
      <c r="BL69" s="89">
        <v>0</v>
      </c>
      <c r="BM69" s="89">
        <v>0</v>
      </c>
      <c r="BN69" s="89">
        <v>0</v>
      </c>
      <c r="BO69" s="89">
        <v>0</v>
      </c>
      <c r="BP69" s="89">
        <v>0</v>
      </c>
      <c r="BQ69" s="89">
        <v>0</v>
      </c>
      <c r="BR69" s="89">
        <v>0</v>
      </c>
      <c r="BS69" s="89">
        <v>28442</v>
      </c>
      <c r="BT69" s="89">
        <v>46764</v>
      </c>
      <c r="BU69" s="89">
        <v>47</v>
      </c>
      <c r="BV69" s="89">
        <v>0</v>
      </c>
      <c r="BW69" s="89">
        <v>2850</v>
      </c>
      <c r="BX69" s="89">
        <v>4829</v>
      </c>
      <c r="BY69" s="89">
        <v>0</v>
      </c>
      <c r="BZ69" s="89">
        <v>0</v>
      </c>
      <c r="CA69" s="89">
        <v>0</v>
      </c>
      <c r="CB69" s="89">
        <v>230</v>
      </c>
      <c r="CC69" s="89">
        <v>0</v>
      </c>
      <c r="CD69" s="89">
        <v>2271</v>
      </c>
      <c r="CE69" s="89">
        <v>153</v>
      </c>
      <c r="CF69" s="89">
        <v>0</v>
      </c>
      <c r="CG69" s="89">
        <v>0</v>
      </c>
      <c r="CH69" s="89">
        <v>0</v>
      </c>
      <c r="CI69" s="89">
        <v>0</v>
      </c>
      <c r="CJ69" s="89">
        <v>0</v>
      </c>
      <c r="CK69" s="89">
        <v>0</v>
      </c>
      <c r="CL69" s="89">
        <v>0</v>
      </c>
      <c r="CM69" s="89">
        <v>0</v>
      </c>
      <c r="CN69" s="89">
        <v>0</v>
      </c>
      <c r="CO69" s="89">
        <v>0</v>
      </c>
      <c r="CP69" s="89">
        <v>0</v>
      </c>
      <c r="CQ69" s="89">
        <v>0</v>
      </c>
      <c r="CR69" s="89"/>
      <c r="CS69" s="89">
        <v>0</v>
      </c>
      <c r="CT69" s="97" t="s">
        <v>89</v>
      </c>
      <c r="CU69" s="97" t="s">
        <v>310</v>
      </c>
      <c r="CV69" s="97" t="s">
        <v>511</v>
      </c>
      <c r="CW69" s="97" t="s">
        <v>508</v>
      </c>
    </row>
    <row r="70" spans="1:101" ht="15" outlineLevel="2">
      <c r="A70" s="97">
        <v>2024</v>
      </c>
      <c r="B70" s="97" t="s">
        <v>307</v>
      </c>
      <c r="C70" s="97" t="s">
        <v>89</v>
      </c>
      <c r="D70" s="97" t="s">
        <v>315</v>
      </c>
      <c r="E70" s="89" t="s">
        <v>316</v>
      </c>
      <c r="F70" s="103">
        <v>2144539</v>
      </c>
      <c r="G70" s="103">
        <v>98124</v>
      </c>
      <c r="H70" s="103">
        <v>2242663</v>
      </c>
      <c r="I70" s="103">
        <v>0</v>
      </c>
      <c r="J70" s="103">
        <v>90739</v>
      </c>
      <c r="K70" s="89">
        <v>0</v>
      </c>
      <c r="L70" s="89">
        <v>1500000</v>
      </c>
      <c r="M70" s="89">
        <v>300000</v>
      </c>
      <c r="N70" s="89">
        <v>0</v>
      </c>
      <c r="O70" s="89">
        <v>0</v>
      </c>
      <c r="P70" s="89">
        <v>1800000</v>
      </c>
      <c r="Q70" s="89">
        <v>0</v>
      </c>
      <c r="R70" s="89">
        <v>0</v>
      </c>
      <c r="S70" s="89">
        <v>256346</v>
      </c>
      <c r="T70" s="89">
        <v>0</v>
      </c>
      <c r="U70" s="89">
        <v>1651687</v>
      </c>
      <c r="V70" s="89">
        <v>143199500</v>
      </c>
      <c r="W70" s="89">
        <v>141291467</v>
      </c>
      <c r="X70" s="89">
        <v>0</v>
      </c>
      <c r="Y70" s="89">
        <v>0</v>
      </c>
      <c r="Z70" s="89">
        <v>0</v>
      </c>
      <c r="AA70" s="89">
        <v>0</v>
      </c>
      <c r="AB70" s="89">
        <v>0</v>
      </c>
      <c r="AC70" s="89">
        <v>0</v>
      </c>
      <c r="AD70" s="89">
        <v>0</v>
      </c>
      <c r="AE70" s="89">
        <v>0</v>
      </c>
      <c r="AF70" s="89">
        <v>0</v>
      </c>
      <c r="AG70" s="89">
        <v>0</v>
      </c>
      <c r="AH70" s="89">
        <v>0</v>
      </c>
      <c r="AI70" s="89">
        <v>0</v>
      </c>
      <c r="AJ70" s="89">
        <v>0</v>
      </c>
      <c r="AK70" s="89">
        <v>0</v>
      </c>
      <c r="AL70" s="89">
        <v>523</v>
      </c>
      <c r="AM70" s="89">
        <v>6</v>
      </c>
      <c r="AN70" s="89">
        <v>529</v>
      </c>
      <c r="AO70" s="89">
        <v>0</v>
      </c>
      <c r="AP70" s="89">
        <v>2374991</v>
      </c>
      <c r="AQ70" s="89">
        <v>7375900</v>
      </c>
      <c r="AR70" s="89">
        <v>74963</v>
      </c>
      <c r="AS70" s="89">
        <v>201000</v>
      </c>
      <c r="AT70" s="89">
        <v>100000</v>
      </c>
      <c r="AU70" s="89">
        <v>25336081</v>
      </c>
      <c r="AV70" s="89">
        <v>89792800</v>
      </c>
      <c r="AW70" s="89">
        <v>1886532</v>
      </c>
      <c r="AX70" s="89">
        <v>14149200</v>
      </c>
      <c r="AY70" s="89">
        <v>2457500</v>
      </c>
      <c r="AZ70" s="89">
        <v>6632200</v>
      </c>
      <c r="BA70" s="89">
        <v>143200</v>
      </c>
      <c r="BB70" s="89">
        <v>1442000</v>
      </c>
      <c r="BC70" s="89">
        <v>0</v>
      </c>
      <c r="BD70" s="89">
        <v>3556100</v>
      </c>
      <c r="BE70" s="89">
        <v>3572100</v>
      </c>
      <c r="BF70" s="89">
        <v>26522900</v>
      </c>
      <c r="BG70" s="89">
        <v>6081600</v>
      </c>
      <c r="BH70" s="89">
        <v>0</v>
      </c>
      <c r="BI70" s="89">
        <v>14800</v>
      </c>
      <c r="BJ70" s="89">
        <v>78400</v>
      </c>
      <c r="BK70" s="89">
        <v>1057500</v>
      </c>
      <c r="BL70" s="89">
        <v>37600</v>
      </c>
      <c r="BM70" s="89">
        <v>0</v>
      </c>
      <c r="BN70" s="89">
        <v>23744</v>
      </c>
      <c r="BO70" s="89">
        <v>73766</v>
      </c>
      <c r="BP70" s="89">
        <v>780</v>
      </c>
      <c r="BQ70" s="89">
        <v>2669</v>
      </c>
      <c r="BR70" s="89">
        <v>450</v>
      </c>
      <c r="BS70" s="89">
        <v>253335</v>
      </c>
      <c r="BT70" s="89">
        <v>897958</v>
      </c>
      <c r="BU70" s="89">
        <v>19298</v>
      </c>
      <c r="BV70" s="89">
        <v>181169</v>
      </c>
      <c r="BW70" s="89">
        <v>24569</v>
      </c>
      <c r="BX70" s="89">
        <v>66328</v>
      </c>
      <c r="BY70" s="89">
        <v>1451</v>
      </c>
      <c r="BZ70" s="89">
        <v>18365</v>
      </c>
      <c r="CA70" s="89">
        <v>0</v>
      </c>
      <c r="CB70" s="89">
        <v>17779</v>
      </c>
      <c r="CC70" s="89">
        <v>17856</v>
      </c>
      <c r="CD70" s="89">
        <v>132654</v>
      </c>
      <c r="CE70" s="89">
        <v>60816</v>
      </c>
      <c r="CF70" s="89">
        <v>0</v>
      </c>
      <c r="CG70" s="89">
        <v>74</v>
      </c>
      <c r="CH70" s="89">
        <v>393</v>
      </c>
      <c r="CI70" s="89">
        <v>5291</v>
      </c>
      <c r="CJ70" s="89">
        <v>376</v>
      </c>
      <c r="CK70" s="89">
        <v>0</v>
      </c>
      <c r="CL70" s="89">
        <v>0</v>
      </c>
      <c r="CM70" s="89">
        <v>0</v>
      </c>
      <c r="CN70" s="89">
        <v>0</v>
      </c>
      <c r="CO70" s="89">
        <v>0</v>
      </c>
      <c r="CP70" s="89">
        <v>0</v>
      </c>
      <c r="CQ70" s="89">
        <v>0</v>
      </c>
      <c r="CR70" s="89"/>
      <c r="CS70" s="89">
        <v>0</v>
      </c>
      <c r="CT70" s="97" t="s">
        <v>89</v>
      </c>
      <c r="CU70" s="97" t="s">
        <v>313</v>
      </c>
      <c r="CV70" s="97" t="s">
        <v>511</v>
      </c>
      <c r="CW70" s="97" t="s">
        <v>508</v>
      </c>
    </row>
    <row r="71" spans="1:101" ht="15" outlineLevel="2">
      <c r="A71" s="97">
        <v>2024</v>
      </c>
      <c r="B71" s="97" t="s">
        <v>307</v>
      </c>
      <c r="C71" s="97" t="s">
        <v>89</v>
      </c>
      <c r="D71" s="97" t="s">
        <v>330</v>
      </c>
      <c r="E71" s="89" t="s">
        <v>331</v>
      </c>
      <c r="F71" s="103">
        <v>2255018</v>
      </c>
      <c r="G71" s="103">
        <v>13696</v>
      </c>
      <c r="H71" s="103">
        <v>2268714</v>
      </c>
      <c r="I71" s="103">
        <v>0</v>
      </c>
      <c r="J71" s="103">
        <v>0</v>
      </c>
      <c r="K71" s="89">
        <v>0</v>
      </c>
      <c r="L71" s="89">
        <v>600000</v>
      </c>
      <c r="M71" s="89">
        <v>450000</v>
      </c>
      <c r="N71" s="89">
        <v>0</v>
      </c>
      <c r="O71" s="89">
        <v>0</v>
      </c>
      <c r="P71" s="89">
        <v>1050000</v>
      </c>
      <c r="Q71" s="89">
        <v>0</v>
      </c>
      <c r="R71" s="89">
        <v>0</v>
      </c>
      <c r="S71" s="89">
        <v>18677</v>
      </c>
      <c r="T71" s="89">
        <v>0</v>
      </c>
      <c r="U71" s="89">
        <v>4585950</v>
      </c>
      <c r="V71" s="89">
        <v>169259700</v>
      </c>
      <c r="W71" s="89">
        <v>164655073</v>
      </c>
      <c r="X71" s="89">
        <v>0</v>
      </c>
      <c r="Y71" s="89">
        <v>0</v>
      </c>
      <c r="Z71" s="89">
        <v>0</v>
      </c>
      <c r="AA71" s="89">
        <v>0</v>
      </c>
      <c r="AB71" s="89">
        <v>0</v>
      </c>
      <c r="AC71" s="89">
        <v>0</v>
      </c>
      <c r="AD71" s="89">
        <v>0</v>
      </c>
      <c r="AE71" s="89">
        <v>0</v>
      </c>
      <c r="AF71" s="89">
        <v>0</v>
      </c>
      <c r="AG71" s="89">
        <v>0</v>
      </c>
      <c r="AH71" s="89">
        <v>0</v>
      </c>
      <c r="AI71" s="89">
        <v>0</v>
      </c>
      <c r="AJ71" s="89">
        <v>0</v>
      </c>
      <c r="AK71" s="89">
        <v>0</v>
      </c>
      <c r="AL71" s="89">
        <v>515</v>
      </c>
      <c r="AM71" s="89">
        <v>2</v>
      </c>
      <c r="AN71" s="89">
        <v>517</v>
      </c>
      <c r="AO71" s="89">
        <v>0</v>
      </c>
      <c r="AP71" s="89">
        <v>95023</v>
      </c>
      <c r="AQ71" s="89">
        <v>196000</v>
      </c>
      <c r="AR71" s="89">
        <v>0</v>
      </c>
      <c r="AS71" s="89">
        <v>0</v>
      </c>
      <c r="AT71" s="89">
        <v>250000</v>
      </c>
      <c r="AU71" s="89">
        <v>39650036</v>
      </c>
      <c r="AV71" s="89">
        <v>118813400</v>
      </c>
      <c r="AW71" s="89">
        <v>1326714</v>
      </c>
      <c r="AX71" s="89">
        <v>4323900</v>
      </c>
      <c r="AY71" s="89">
        <v>5320000</v>
      </c>
      <c r="AZ71" s="89">
        <v>13141000</v>
      </c>
      <c r="BA71" s="89">
        <v>114800</v>
      </c>
      <c r="BB71" s="89">
        <v>550700</v>
      </c>
      <c r="BC71" s="89">
        <v>0</v>
      </c>
      <c r="BD71" s="89">
        <v>115000</v>
      </c>
      <c r="BE71" s="89">
        <v>145000</v>
      </c>
      <c r="BF71" s="89">
        <v>3646100</v>
      </c>
      <c r="BG71" s="89">
        <v>0</v>
      </c>
      <c r="BH71" s="89">
        <v>0</v>
      </c>
      <c r="BI71" s="89">
        <v>0</v>
      </c>
      <c r="BJ71" s="89">
        <v>0</v>
      </c>
      <c r="BK71" s="89">
        <v>0</v>
      </c>
      <c r="BL71" s="89">
        <v>0</v>
      </c>
      <c r="BM71" s="89">
        <v>0</v>
      </c>
      <c r="BN71" s="89">
        <v>950</v>
      </c>
      <c r="BO71" s="89">
        <v>1960</v>
      </c>
      <c r="BP71" s="89">
        <v>0</v>
      </c>
      <c r="BQ71" s="89">
        <v>0</v>
      </c>
      <c r="BR71" s="89">
        <v>1125</v>
      </c>
      <c r="BS71" s="89">
        <v>396493</v>
      </c>
      <c r="BT71" s="89">
        <v>1188157</v>
      </c>
      <c r="BU71" s="89">
        <v>13516</v>
      </c>
      <c r="BV71" s="89">
        <v>57124</v>
      </c>
      <c r="BW71" s="89">
        <v>53200</v>
      </c>
      <c r="BX71" s="89">
        <v>131410</v>
      </c>
      <c r="BY71" s="89">
        <v>1177</v>
      </c>
      <c r="BZ71" s="89">
        <v>7142</v>
      </c>
      <c r="CA71" s="89">
        <v>0</v>
      </c>
      <c r="CB71" s="89">
        <v>575</v>
      </c>
      <c r="CC71" s="89">
        <v>725</v>
      </c>
      <c r="CD71" s="89">
        <v>18233</v>
      </c>
      <c r="CE71" s="89">
        <v>0</v>
      </c>
      <c r="CF71" s="89">
        <v>0</v>
      </c>
      <c r="CG71" s="89">
        <v>0</v>
      </c>
      <c r="CH71" s="89">
        <v>0</v>
      </c>
      <c r="CI71" s="89">
        <v>0</v>
      </c>
      <c r="CJ71" s="89">
        <v>0</v>
      </c>
      <c r="CK71" s="89">
        <v>0</v>
      </c>
      <c r="CL71" s="89">
        <v>0</v>
      </c>
      <c r="CM71" s="89">
        <v>0</v>
      </c>
      <c r="CN71" s="89">
        <v>0</v>
      </c>
      <c r="CO71" s="89">
        <v>0</v>
      </c>
      <c r="CP71" s="89">
        <v>0</v>
      </c>
      <c r="CQ71" s="89">
        <v>0</v>
      </c>
      <c r="CR71" s="89"/>
      <c r="CS71" s="89">
        <v>0</v>
      </c>
      <c r="CT71" s="97" t="s">
        <v>89</v>
      </c>
      <c r="CU71" s="97" t="s">
        <v>318</v>
      </c>
      <c r="CV71" s="97" t="s">
        <v>511</v>
      </c>
      <c r="CW71" s="97" t="s">
        <v>508</v>
      </c>
    </row>
    <row r="72" spans="1:101" ht="15" outlineLevel="2">
      <c r="A72" s="97">
        <v>2024</v>
      </c>
      <c r="B72" s="97" t="s">
        <v>307</v>
      </c>
      <c r="C72" s="97" t="s">
        <v>89</v>
      </c>
      <c r="D72" s="97" t="s">
        <v>272</v>
      </c>
      <c r="E72" s="89" t="s">
        <v>78</v>
      </c>
      <c r="F72" s="103">
        <v>577441</v>
      </c>
      <c r="G72" s="103">
        <v>32354</v>
      </c>
      <c r="H72" s="103">
        <v>609795</v>
      </c>
      <c r="I72" s="103">
        <v>0</v>
      </c>
      <c r="J72" s="103">
        <v>26566</v>
      </c>
      <c r="K72" s="89">
        <v>0</v>
      </c>
      <c r="L72" s="89">
        <v>0</v>
      </c>
      <c r="M72" s="89">
        <v>0</v>
      </c>
      <c r="N72" s="89">
        <v>0</v>
      </c>
      <c r="O72" s="89">
        <v>0</v>
      </c>
      <c r="P72" s="89">
        <v>0</v>
      </c>
      <c r="Q72" s="89">
        <v>0</v>
      </c>
      <c r="R72" s="89">
        <v>0</v>
      </c>
      <c r="S72" s="89">
        <v>26930</v>
      </c>
      <c r="T72" s="89">
        <v>0</v>
      </c>
      <c r="U72" s="89">
        <v>2629654</v>
      </c>
      <c r="V72" s="89">
        <v>47803700</v>
      </c>
      <c r="W72" s="89">
        <v>45147116</v>
      </c>
      <c r="X72" s="89">
        <v>0</v>
      </c>
      <c r="Y72" s="89">
        <v>0</v>
      </c>
      <c r="Z72" s="89">
        <v>0</v>
      </c>
      <c r="AA72" s="89">
        <v>0</v>
      </c>
      <c r="AB72" s="89">
        <v>0</v>
      </c>
      <c r="AC72" s="89">
        <v>0</v>
      </c>
      <c r="AD72" s="89">
        <v>0</v>
      </c>
      <c r="AE72" s="89">
        <v>0</v>
      </c>
      <c r="AF72" s="89">
        <v>0</v>
      </c>
      <c r="AG72" s="89">
        <v>0</v>
      </c>
      <c r="AH72" s="89">
        <v>0</v>
      </c>
      <c r="AI72" s="89">
        <v>0</v>
      </c>
      <c r="AJ72" s="89">
        <v>0</v>
      </c>
      <c r="AK72" s="89">
        <v>0</v>
      </c>
      <c r="AL72" s="89">
        <v>243</v>
      </c>
      <c r="AM72" s="89">
        <v>7</v>
      </c>
      <c r="AN72" s="89">
        <v>250</v>
      </c>
      <c r="AO72" s="89">
        <v>0</v>
      </c>
      <c r="AP72" s="89">
        <v>94970</v>
      </c>
      <c r="AQ72" s="89">
        <v>96100</v>
      </c>
      <c r="AR72" s="89">
        <v>0</v>
      </c>
      <c r="AS72" s="89">
        <v>0</v>
      </c>
      <c r="AT72" s="89">
        <v>0</v>
      </c>
      <c r="AU72" s="89">
        <v>14006892</v>
      </c>
      <c r="AV72" s="89">
        <v>30715600</v>
      </c>
      <c r="AW72" s="89">
        <v>70954</v>
      </c>
      <c r="AX72" s="89">
        <v>162600</v>
      </c>
      <c r="AY72" s="89">
        <v>1330000</v>
      </c>
      <c r="AZ72" s="89">
        <v>2182600</v>
      </c>
      <c r="BA72" s="89">
        <v>0</v>
      </c>
      <c r="BB72" s="89">
        <v>0</v>
      </c>
      <c r="BC72" s="89">
        <v>0</v>
      </c>
      <c r="BD72" s="89">
        <v>345000</v>
      </c>
      <c r="BE72" s="89">
        <v>435000</v>
      </c>
      <c r="BF72" s="89">
        <v>1126500</v>
      </c>
      <c r="BG72" s="89">
        <v>117800</v>
      </c>
      <c r="BH72" s="89">
        <v>0</v>
      </c>
      <c r="BI72" s="89">
        <v>0</v>
      </c>
      <c r="BJ72" s="89">
        <v>0</v>
      </c>
      <c r="BK72" s="89">
        <v>177400</v>
      </c>
      <c r="BL72" s="89">
        <v>0</v>
      </c>
      <c r="BM72" s="89">
        <v>0</v>
      </c>
      <c r="BN72" s="89">
        <v>950</v>
      </c>
      <c r="BO72" s="89">
        <v>961</v>
      </c>
      <c r="BP72" s="89">
        <v>0</v>
      </c>
      <c r="BQ72" s="89">
        <v>0</v>
      </c>
      <c r="BR72" s="89">
        <v>0</v>
      </c>
      <c r="BS72" s="89">
        <v>140069</v>
      </c>
      <c r="BT72" s="89">
        <v>307154</v>
      </c>
      <c r="BU72" s="89">
        <v>758</v>
      </c>
      <c r="BV72" s="89">
        <v>2161</v>
      </c>
      <c r="BW72" s="89">
        <v>13300</v>
      </c>
      <c r="BX72" s="89">
        <v>21826</v>
      </c>
      <c r="BY72" s="89">
        <v>0</v>
      </c>
      <c r="BZ72" s="89">
        <v>0</v>
      </c>
      <c r="CA72" s="89">
        <v>0</v>
      </c>
      <c r="CB72" s="89">
        <v>1725</v>
      </c>
      <c r="CC72" s="89">
        <v>2175</v>
      </c>
      <c r="CD72" s="89">
        <v>5634</v>
      </c>
      <c r="CE72" s="89">
        <v>1178</v>
      </c>
      <c r="CF72" s="89">
        <v>0</v>
      </c>
      <c r="CG72" s="89">
        <v>0</v>
      </c>
      <c r="CH72" s="89">
        <v>0</v>
      </c>
      <c r="CI72" s="89">
        <v>888</v>
      </c>
      <c r="CJ72" s="89">
        <v>0</v>
      </c>
      <c r="CK72" s="89">
        <v>0</v>
      </c>
      <c r="CL72" s="89">
        <v>0</v>
      </c>
      <c r="CM72" s="89">
        <v>0</v>
      </c>
      <c r="CN72" s="89">
        <v>0</v>
      </c>
      <c r="CO72" s="89">
        <v>0</v>
      </c>
      <c r="CP72" s="89">
        <v>0</v>
      </c>
      <c r="CQ72" s="89">
        <v>0</v>
      </c>
      <c r="CR72" s="89"/>
      <c r="CS72" s="89">
        <v>0</v>
      </c>
      <c r="CT72" s="97" t="s">
        <v>89</v>
      </c>
      <c r="CU72" s="97" t="s">
        <v>322</v>
      </c>
      <c r="CV72" s="97" t="s">
        <v>511</v>
      </c>
      <c r="CW72" s="97" t="s">
        <v>508</v>
      </c>
    </row>
    <row r="73" spans="1:101" ht="15" outlineLevel="2">
      <c r="A73" s="97">
        <v>2024</v>
      </c>
      <c r="B73" s="97" t="s">
        <v>307</v>
      </c>
      <c r="C73" s="97" t="s">
        <v>89</v>
      </c>
      <c r="D73" s="97" t="s">
        <v>317</v>
      </c>
      <c r="E73" s="89" t="s">
        <v>318</v>
      </c>
      <c r="F73" s="103">
        <v>2832307</v>
      </c>
      <c r="G73" s="103">
        <v>115824</v>
      </c>
      <c r="H73" s="103">
        <v>2948131</v>
      </c>
      <c r="I73" s="103">
        <v>0</v>
      </c>
      <c r="J73" s="103">
        <v>245525</v>
      </c>
      <c r="K73" s="89">
        <v>0</v>
      </c>
      <c r="L73" s="89">
        <v>1200000</v>
      </c>
      <c r="M73" s="89">
        <v>300000</v>
      </c>
      <c r="N73" s="89">
        <v>0</v>
      </c>
      <c r="O73" s="89">
        <v>0</v>
      </c>
      <c r="P73" s="89">
        <v>1500000</v>
      </c>
      <c r="Q73" s="89">
        <v>0</v>
      </c>
      <c r="R73" s="89">
        <v>0</v>
      </c>
      <c r="S73" s="89">
        <v>61964</v>
      </c>
      <c r="T73" s="89">
        <v>0</v>
      </c>
      <c r="U73" s="89">
        <v>758736</v>
      </c>
      <c r="V73" s="89">
        <v>138248500</v>
      </c>
      <c r="W73" s="89">
        <v>137427800</v>
      </c>
      <c r="X73" s="89">
        <v>0</v>
      </c>
      <c r="Y73" s="89">
        <v>0</v>
      </c>
      <c r="Z73" s="89">
        <v>0</v>
      </c>
      <c r="AA73" s="89">
        <v>0</v>
      </c>
      <c r="AB73" s="89">
        <v>0</v>
      </c>
      <c r="AC73" s="89">
        <v>0</v>
      </c>
      <c r="AD73" s="89">
        <v>0</v>
      </c>
      <c r="AE73" s="89">
        <v>0</v>
      </c>
      <c r="AF73" s="89">
        <v>0</v>
      </c>
      <c r="AG73" s="89">
        <v>0</v>
      </c>
      <c r="AH73" s="89">
        <v>0</v>
      </c>
      <c r="AI73" s="89">
        <v>0</v>
      </c>
      <c r="AJ73" s="89">
        <v>0</v>
      </c>
      <c r="AK73" s="89">
        <v>0</v>
      </c>
      <c r="AL73" s="89">
        <v>554</v>
      </c>
      <c r="AM73" s="89">
        <v>10</v>
      </c>
      <c r="AN73" s="89">
        <v>564</v>
      </c>
      <c r="AO73" s="89">
        <v>0</v>
      </c>
      <c r="AP73" s="89">
        <v>855036</v>
      </c>
      <c r="AQ73" s="89">
        <v>2963400</v>
      </c>
      <c r="AR73" s="89">
        <v>86000</v>
      </c>
      <c r="AS73" s="89">
        <v>664200</v>
      </c>
      <c r="AT73" s="89">
        <v>50000</v>
      </c>
      <c r="AU73" s="89">
        <v>22061513</v>
      </c>
      <c r="AV73" s="89">
        <v>85394500</v>
      </c>
      <c r="AW73" s="89">
        <v>2434251</v>
      </c>
      <c r="AX73" s="89">
        <v>22918900</v>
      </c>
      <c r="AY73" s="89">
        <v>4322500</v>
      </c>
      <c r="AZ73" s="89">
        <v>17087000</v>
      </c>
      <c r="BA73" s="89">
        <v>490200</v>
      </c>
      <c r="BB73" s="89">
        <v>5015600</v>
      </c>
      <c r="BC73" s="89">
        <v>0</v>
      </c>
      <c r="BD73" s="89">
        <v>1149700</v>
      </c>
      <c r="BE73" s="89">
        <v>1148800</v>
      </c>
      <c r="BF73" s="89">
        <v>9625200</v>
      </c>
      <c r="BG73" s="89">
        <v>6526100</v>
      </c>
      <c r="BH73" s="89">
        <v>0</v>
      </c>
      <c r="BI73" s="89">
        <v>0</v>
      </c>
      <c r="BJ73" s="89">
        <v>5900</v>
      </c>
      <c r="BK73" s="89">
        <v>196800</v>
      </c>
      <c r="BL73" s="89">
        <v>10100</v>
      </c>
      <c r="BM73" s="89">
        <v>0</v>
      </c>
      <c r="BN73" s="89">
        <v>8547</v>
      </c>
      <c r="BO73" s="89">
        <v>29637</v>
      </c>
      <c r="BP73" s="89">
        <v>872</v>
      </c>
      <c r="BQ73" s="89">
        <v>8508</v>
      </c>
      <c r="BR73" s="89">
        <v>225</v>
      </c>
      <c r="BS73" s="89">
        <v>220590</v>
      </c>
      <c r="BT73" s="89">
        <v>853973</v>
      </c>
      <c r="BU73" s="89">
        <v>24783</v>
      </c>
      <c r="BV73" s="89">
        <v>292140</v>
      </c>
      <c r="BW73" s="89">
        <v>43217</v>
      </c>
      <c r="BX73" s="89">
        <v>170878</v>
      </c>
      <c r="BY73" s="89">
        <v>4948</v>
      </c>
      <c r="BZ73" s="89">
        <v>63879</v>
      </c>
      <c r="CA73" s="89">
        <v>0</v>
      </c>
      <c r="CB73" s="89">
        <v>5751</v>
      </c>
      <c r="CC73" s="89">
        <v>5746</v>
      </c>
      <c r="CD73" s="89">
        <v>48133</v>
      </c>
      <c r="CE73" s="89">
        <v>65261</v>
      </c>
      <c r="CF73" s="89">
        <v>0</v>
      </c>
      <c r="CG73" s="89">
        <v>0</v>
      </c>
      <c r="CH73" s="89">
        <v>29</v>
      </c>
      <c r="CI73" s="89">
        <v>985</v>
      </c>
      <c r="CJ73" s="89">
        <v>101</v>
      </c>
      <c r="CK73" s="89">
        <v>0</v>
      </c>
      <c r="CL73" s="89">
        <v>0</v>
      </c>
      <c r="CM73" s="89">
        <v>0</v>
      </c>
      <c r="CN73" s="89">
        <v>0</v>
      </c>
      <c r="CO73" s="89">
        <v>0</v>
      </c>
      <c r="CP73" s="89">
        <v>0</v>
      </c>
      <c r="CQ73" s="89">
        <v>0</v>
      </c>
      <c r="CR73" s="89"/>
      <c r="CS73" s="89">
        <v>0</v>
      </c>
      <c r="CT73" s="97" t="s">
        <v>89</v>
      </c>
      <c r="CU73" s="97" t="s">
        <v>61</v>
      </c>
      <c r="CV73" s="97" t="s">
        <v>512</v>
      </c>
      <c r="CW73" s="97" t="s">
        <v>508</v>
      </c>
    </row>
    <row r="74" spans="1:101" ht="15" outlineLevel="2">
      <c r="A74" s="97">
        <v>2024</v>
      </c>
      <c r="B74" s="97" t="s">
        <v>307</v>
      </c>
      <c r="C74" s="97" t="s">
        <v>89</v>
      </c>
      <c r="D74" s="97" t="s">
        <v>319</v>
      </c>
      <c r="E74" s="89" t="s">
        <v>320</v>
      </c>
      <c r="F74" s="103">
        <v>4543830</v>
      </c>
      <c r="G74" s="103">
        <v>75335</v>
      </c>
      <c r="H74" s="103">
        <v>4619165</v>
      </c>
      <c r="I74" s="103">
        <v>0</v>
      </c>
      <c r="J74" s="103">
        <v>47070</v>
      </c>
      <c r="K74" s="89">
        <v>0</v>
      </c>
      <c r="L74" s="89">
        <v>2250000</v>
      </c>
      <c r="M74" s="89">
        <v>900000</v>
      </c>
      <c r="N74" s="89">
        <v>0</v>
      </c>
      <c r="O74" s="89">
        <v>0</v>
      </c>
      <c r="P74" s="89">
        <v>3150000</v>
      </c>
      <c r="Q74" s="89">
        <v>0</v>
      </c>
      <c r="R74" s="89">
        <v>0</v>
      </c>
      <c r="S74" s="89">
        <v>168693</v>
      </c>
      <c r="T74" s="89">
        <v>0</v>
      </c>
      <c r="U74" s="89">
        <v>3991854</v>
      </c>
      <c r="V74" s="89">
        <v>388065600</v>
      </c>
      <c r="W74" s="89">
        <v>383905053</v>
      </c>
      <c r="X74" s="89">
        <v>0</v>
      </c>
      <c r="Y74" s="89">
        <v>0</v>
      </c>
      <c r="Z74" s="89">
        <v>0</v>
      </c>
      <c r="AA74" s="89">
        <v>0</v>
      </c>
      <c r="AB74" s="89">
        <v>0</v>
      </c>
      <c r="AC74" s="89">
        <v>0</v>
      </c>
      <c r="AD74" s="89">
        <v>0</v>
      </c>
      <c r="AE74" s="89">
        <v>0</v>
      </c>
      <c r="AF74" s="89">
        <v>0</v>
      </c>
      <c r="AG74" s="89">
        <v>0</v>
      </c>
      <c r="AH74" s="89">
        <v>0</v>
      </c>
      <c r="AI74" s="89">
        <v>0</v>
      </c>
      <c r="AJ74" s="89">
        <v>0</v>
      </c>
      <c r="AK74" s="89">
        <v>0</v>
      </c>
      <c r="AL74" s="89">
        <v>1113</v>
      </c>
      <c r="AM74" s="89">
        <v>6</v>
      </c>
      <c r="AN74" s="89">
        <v>1119</v>
      </c>
      <c r="AO74" s="89">
        <v>0</v>
      </c>
      <c r="AP74" s="89">
        <v>1614960</v>
      </c>
      <c r="AQ74" s="89">
        <v>5046600</v>
      </c>
      <c r="AR74" s="89">
        <v>88047</v>
      </c>
      <c r="AS74" s="89">
        <v>284300</v>
      </c>
      <c r="AT74" s="89">
        <v>100000</v>
      </c>
      <c r="AU74" s="89">
        <v>73183679</v>
      </c>
      <c r="AV74" s="89">
        <v>268840300</v>
      </c>
      <c r="AW74" s="89">
        <v>4979867</v>
      </c>
      <c r="AX74" s="89">
        <v>29767300</v>
      </c>
      <c r="AY74" s="89">
        <v>4185700</v>
      </c>
      <c r="AZ74" s="89">
        <v>14126000</v>
      </c>
      <c r="BA74" s="89">
        <v>205600</v>
      </c>
      <c r="BB74" s="89">
        <v>1274500</v>
      </c>
      <c r="BC74" s="89">
        <v>0</v>
      </c>
      <c r="BD74" s="89">
        <v>2172000</v>
      </c>
      <c r="BE74" s="89">
        <v>2513200</v>
      </c>
      <c r="BF74" s="89">
        <v>9961800</v>
      </c>
      <c r="BG74" s="89">
        <v>5782600</v>
      </c>
      <c r="BH74" s="89">
        <v>0</v>
      </c>
      <c r="BI74" s="89">
        <v>171800</v>
      </c>
      <c r="BJ74" s="89">
        <v>214800</v>
      </c>
      <c r="BK74" s="89">
        <v>845400</v>
      </c>
      <c r="BL74" s="89">
        <v>216100</v>
      </c>
      <c r="BM74" s="89">
        <v>0</v>
      </c>
      <c r="BN74" s="89">
        <v>16143</v>
      </c>
      <c r="BO74" s="89">
        <v>50471</v>
      </c>
      <c r="BP74" s="89">
        <v>907</v>
      </c>
      <c r="BQ74" s="89">
        <v>3748</v>
      </c>
      <c r="BR74" s="89">
        <v>450</v>
      </c>
      <c r="BS74" s="89">
        <v>731795</v>
      </c>
      <c r="BT74" s="89">
        <v>2688439</v>
      </c>
      <c r="BU74" s="89">
        <v>50366</v>
      </c>
      <c r="BV74" s="89">
        <v>384016</v>
      </c>
      <c r="BW74" s="89">
        <v>41856</v>
      </c>
      <c r="BX74" s="89">
        <v>141261</v>
      </c>
      <c r="BY74" s="89">
        <v>2103</v>
      </c>
      <c r="BZ74" s="89">
        <v>16400</v>
      </c>
      <c r="CA74" s="89">
        <v>0</v>
      </c>
      <c r="CB74" s="89">
        <v>10860</v>
      </c>
      <c r="CC74" s="89">
        <v>12565</v>
      </c>
      <c r="CD74" s="89">
        <v>49834</v>
      </c>
      <c r="CE74" s="89">
        <v>57826</v>
      </c>
      <c r="CF74" s="89">
        <v>0</v>
      </c>
      <c r="CG74" s="89">
        <v>861</v>
      </c>
      <c r="CH74" s="89">
        <v>1076</v>
      </c>
      <c r="CI74" s="89">
        <v>4235</v>
      </c>
      <c r="CJ74" s="89">
        <v>2161</v>
      </c>
      <c r="CK74" s="89">
        <v>0</v>
      </c>
      <c r="CL74" s="89">
        <v>0</v>
      </c>
      <c r="CM74" s="89">
        <v>0</v>
      </c>
      <c r="CN74" s="89">
        <v>0</v>
      </c>
      <c r="CO74" s="89">
        <v>0</v>
      </c>
      <c r="CP74" s="89">
        <v>0</v>
      </c>
      <c r="CQ74" s="89">
        <v>0</v>
      </c>
      <c r="CR74" s="89"/>
      <c r="CS74" s="89">
        <v>0</v>
      </c>
      <c r="CT74" s="97" t="s">
        <v>89</v>
      </c>
      <c r="CU74" s="97" t="s">
        <v>69</v>
      </c>
      <c r="CV74" s="97" t="s">
        <v>512</v>
      </c>
      <c r="CW74" s="97" t="s">
        <v>508</v>
      </c>
    </row>
    <row r="75" spans="1:101" ht="15" outlineLevel="2">
      <c r="A75" s="97">
        <v>2024</v>
      </c>
      <c r="B75" s="97" t="s">
        <v>307</v>
      </c>
      <c r="C75" s="97" t="s">
        <v>89</v>
      </c>
      <c r="D75" s="97" t="s">
        <v>273</v>
      </c>
      <c r="E75" s="89" t="s">
        <v>81</v>
      </c>
      <c r="F75" s="103">
        <v>52576876</v>
      </c>
      <c r="G75" s="103">
        <v>1045802</v>
      </c>
      <c r="H75" s="103">
        <v>53622678</v>
      </c>
      <c r="I75" s="103">
        <v>2533711</v>
      </c>
      <c r="J75" s="103">
        <v>3268462</v>
      </c>
      <c r="K75" s="89">
        <v>0</v>
      </c>
      <c r="L75" s="89">
        <v>24482700</v>
      </c>
      <c r="M75" s="89">
        <v>10875000</v>
      </c>
      <c r="N75" s="89">
        <v>0</v>
      </c>
      <c r="O75" s="89">
        <v>0</v>
      </c>
      <c r="P75" s="89">
        <v>35357700</v>
      </c>
      <c r="Q75" s="89">
        <v>0</v>
      </c>
      <c r="R75" s="89">
        <v>0</v>
      </c>
      <c r="S75" s="89">
        <v>150901</v>
      </c>
      <c r="T75" s="89">
        <v>0</v>
      </c>
      <c r="U75" s="89">
        <v>84886294</v>
      </c>
      <c r="V75" s="89">
        <v>3459738100</v>
      </c>
      <c r="W75" s="89">
        <v>3374700905</v>
      </c>
      <c r="X75" s="89">
        <v>0</v>
      </c>
      <c r="Y75" s="89">
        <v>0</v>
      </c>
      <c r="Z75" s="89">
        <v>0</v>
      </c>
      <c r="AA75" s="89">
        <v>0</v>
      </c>
      <c r="AB75" s="89">
        <v>0</v>
      </c>
      <c r="AC75" s="89">
        <v>0</v>
      </c>
      <c r="AD75" s="89">
        <v>0</v>
      </c>
      <c r="AE75" s="89">
        <v>0</v>
      </c>
      <c r="AF75" s="89">
        <v>0</v>
      </c>
      <c r="AG75" s="89">
        <v>0</v>
      </c>
      <c r="AH75" s="89">
        <v>0</v>
      </c>
      <c r="AI75" s="89">
        <v>0</v>
      </c>
      <c r="AJ75" s="89">
        <v>0</v>
      </c>
      <c r="AK75" s="89">
        <v>0</v>
      </c>
      <c r="AL75" s="89">
        <v>10870</v>
      </c>
      <c r="AM75" s="89">
        <v>45</v>
      </c>
      <c r="AN75" s="89">
        <v>10915</v>
      </c>
      <c r="AO75" s="89">
        <v>0</v>
      </c>
      <c r="AP75" s="89">
        <v>1517364</v>
      </c>
      <c r="AQ75" s="89">
        <v>4609500</v>
      </c>
      <c r="AR75" s="89">
        <v>56835</v>
      </c>
      <c r="AS75" s="89">
        <v>61300</v>
      </c>
      <c r="AT75" s="89">
        <v>1500000</v>
      </c>
      <c r="AU75" s="89">
        <v>779264454</v>
      </c>
      <c r="AV75" s="89">
        <v>2368791500</v>
      </c>
      <c r="AW75" s="89">
        <v>33975307</v>
      </c>
      <c r="AX75" s="89">
        <v>184834400</v>
      </c>
      <c r="AY75" s="89">
        <v>97496700</v>
      </c>
      <c r="AZ75" s="89">
        <v>268297200</v>
      </c>
      <c r="BA75" s="89">
        <v>3058000</v>
      </c>
      <c r="BB75" s="89">
        <v>17740600</v>
      </c>
      <c r="BC75" s="89">
        <v>0</v>
      </c>
      <c r="BD75" s="89">
        <v>1487600</v>
      </c>
      <c r="BE75" s="89">
        <v>1106300</v>
      </c>
      <c r="BF75" s="89">
        <v>6506600</v>
      </c>
      <c r="BG75" s="89">
        <v>557700</v>
      </c>
      <c r="BH75" s="89">
        <v>0</v>
      </c>
      <c r="BI75" s="89">
        <v>264750</v>
      </c>
      <c r="BJ75" s="89">
        <v>380400</v>
      </c>
      <c r="BK75" s="89">
        <v>1365700</v>
      </c>
      <c r="BL75" s="89">
        <v>17300</v>
      </c>
      <c r="BM75" s="89">
        <v>0</v>
      </c>
      <c r="BN75" s="89">
        <v>15174</v>
      </c>
      <c r="BO75" s="89">
        <v>46097</v>
      </c>
      <c r="BP75" s="89">
        <v>627</v>
      </c>
      <c r="BQ75" s="89">
        <v>850</v>
      </c>
      <c r="BR75" s="89">
        <v>6750</v>
      </c>
      <c r="BS75" s="89">
        <v>7792610</v>
      </c>
      <c r="BT75" s="89">
        <v>23688003</v>
      </c>
      <c r="BU75" s="89">
        <v>346070</v>
      </c>
      <c r="BV75" s="89">
        <v>2389304</v>
      </c>
      <c r="BW75" s="89">
        <v>974893</v>
      </c>
      <c r="BX75" s="89">
        <v>2683046</v>
      </c>
      <c r="BY75" s="89">
        <v>31189</v>
      </c>
      <c r="BZ75" s="89">
        <v>228821</v>
      </c>
      <c r="CA75" s="89">
        <v>0</v>
      </c>
      <c r="CB75" s="89">
        <v>7441</v>
      </c>
      <c r="CC75" s="89">
        <v>5533</v>
      </c>
      <c r="CD75" s="89">
        <v>32536</v>
      </c>
      <c r="CE75" s="89">
        <v>5577</v>
      </c>
      <c r="CF75" s="89">
        <v>0</v>
      </c>
      <c r="CG75" s="89">
        <v>1326</v>
      </c>
      <c r="CH75" s="89">
        <v>1904</v>
      </c>
      <c r="CI75" s="89">
        <v>6832</v>
      </c>
      <c r="CJ75" s="89">
        <v>173</v>
      </c>
      <c r="CK75" s="89">
        <v>0</v>
      </c>
      <c r="CL75" s="89">
        <v>0</v>
      </c>
      <c r="CM75" s="89">
        <v>0</v>
      </c>
      <c r="CN75" s="89">
        <v>0</v>
      </c>
      <c r="CO75" s="89">
        <v>0</v>
      </c>
      <c r="CP75" s="89">
        <v>0</v>
      </c>
      <c r="CQ75" s="89">
        <v>0</v>
      </c>
      <c r="CR75" s="89"/>
      <c r="CS75" s="89">
        <v>0</v>
      </c>
      <c r="CT75" s="97" t="s">
        <v>89</v>
      </c>
      <c r="CU75" s="97" t="s">
        <v>85</v>
      </c>
      <c r="CV75" s="97" t="s">
        <v>512</v>
      </c>
      <c r="CW75" s="97" t="s">
        <v>508</v>
      </c>
    </row>
    <row r="76" spans="1:101" ht="15" outlineLevel="2">
      <c r="A76" s="97">
        <v>2024</v>
      </c>
      <c r="B76" s="97" t="s">
        <v>307</v>
      </c>
      <c r="C76" s="97" t="s">
        <v>89</v>
      </c>
      <c r="D76" s="97" t="s">
        <v>321</v>
      </c>
      <c r="E76" s="89" t="s">
        <v>322</v>
      </c>
      <c r="F76" s="103">
        <v>1325723</v>
      </c>
      <c r="G76" s="103">
        <v>19558</v>
      </c>
      <c r="H76" s="103">
        <v>1345281</v>
      </c>
      <c r="I76" s="103">
        <v>0</v>
      </c>
      <c r="J76" s="103">
        <v>20994</v>
      </c>
      <c r="K76" s="89">
        <v>0</v>
      </c>
      <c r="L76" s="89">
        <v>150000</v>
      </c>
      <c r="M76" s="89">
        <v>300000</v>
      </c>
      <c r="N76" s="89">
        <v>300000</v>
      </c>
      <c r="O76" s="89">
        <v>0</v>
      </c>
      <c r="P76" s="89">
        <v>750000</v>
      </c>
      <c r="Q76" s="89">
        <v>0</v>
      </c>
      <c r="R76" s="89">
        <v>0</v>
      </c>
      <c r="S76" s="89">
        <v>204914</v>
      </c>
      <c r="T76" s="89">
        <v>0</v>
      </c>
      <c r="U76" s="89">
        <v>869222</v>
      </c>
      <c r="V76" s="89">
        <v>69525100</v>
      </c>
      <c r="W76" s="89">
        <v>68450964</v>
      </c>
      <c r="X76" s="89">
        <v>0</v>
      </c>
      <c r="Y76" s="89">
        <v>0</v>
      </c>
      <c r="Z76" s="89">
        <v>0</v>
      </c>
      <c r="AA76" s="89">
        <v>0</v>
      </c>
      <c r="AB76" s="89">
        <v>0</v>
      </c>
      <c r="AC76" s="89">
        <v>0</v>
      </c>
      <c r="AD76" s="89">
        <v>0</v>
      </c>
      <c r="AE76" s="89">
        <v>0</v>
      </c>
      <c r="AF76" s="89">
        <v>0</v>
      </c>
      <c r="AG76" s="89">
        <v>0</v>
      </c>
      <c r="AH76" s="89">
        <v>0</v>
      </c>
      <c r="AI76" s="89">
        <v>0</v>
      </c>
      <c r="AJ76" s="89">
        <v>0</v>
      </c>
      <c r="AK76" s="89">
        <v>0</v>
      </c>
      <c r="AL76" s="89">
        <v>351</v>
      </c>
      <c r="AM76" s="89">
        <v>2</v>
      </c>
      <c r="AN76" s="89">
        <v>353</v>
      </c>
      <c r="AO76" s="89">
        <v>0</v>
      </c>
      <c r="AP76" s="89">
        <v>2423286</v>
      </c>
      <c r="AQ76" s="89">
        <v>7970500</v>
      </c>
      <c r="AR76" s="89">
        <v>103200</v>
      </c>
      <c r="AS76" s="89">
        <v>833700</v>
      </c>
      <c r="AT76" s="89">
        <v>0</v>
      </c>
      <c r="AU76" s="89">
        <v>11633207</v>
      </c>
      <c r="AV76" s="89">
        <v>39614500</v>
      </c>
      <c r="AW76" s="89">
        <v>748671</v>
      </c>
      <c r="AX76" s="89">
        <v>5123900</v>
      </c>
      <c r="AY76" s="89">
        <v>1710000</v>
      </c>
      <c r="AZ76" s="89">
        <v>3147100</v>
      </c>
      <c r="BA76" s="89">
        <v>17200</v>
      </c>
      <c r="BB76" s="89">
        <v>29400</v>
      </c>
      <c r="BC76" s="89">
        <v>0</v>
      </c>
      <c r="BD76" s="89">
        <v>3769100</v>
      </c>
      <c r="BE76" s="89">
        <v>4677100</v>
      </c>
      <c r="BF76" s="89">
        <v>40337900</v>
      </c>
      <c r="BG76" s="89">
        <v>7803000</v>
      </c>
      <c r="BH76" s="89">
        <v>0</v>
      </c>
      <c r="BI76" s="89">
        <v>53500</v>
      </c>
      <c r="BJ76" s="89">
        <v>60200</v>
      </c>
      <c r="BK76" s="89">
        <v>807100</v>
      </c>
      <c r="BL76" s="89">
        <v>66800</v>
      </c>
      <c r="BM76" s="89">
        <v>0</v>
      </c>
      <c r="BN76" s="89">
        <v>24226</v>
      </c>
      <c r="BO76" s="89">
        <v>79713</v>
      </c>
      <c r="BP76" s="89">
        <v>1058</v>
      </c>
      <c r="BQ76" s="89">
        <v>10653</v>
      </c>
      <c r="BR76" s="89">
        <v>0</v>
      </c>
      <c r="BS76" s="89">
        <v>116324</v>
      </c>
      <c r="BT76" s="89">
        <v>396155</v>
      </c>
      <c r="BU76" s="89">
        <v>7661</v>
      </c>
      <c r="BV76" s="89">
        <v>65751</v>
      </c>
      <c r="BW76" s="89">
        <v>17100</v>
      </c>
      <c r="BX76" s="89">
        <v>31471</v>
      </c>
      <c r="BY76" s="89">
        <v>172</v>
      </c>
      <c r="BZ76" s="89">
        <v>411</v>
      </c>
      <c r="CA76" s="89">
        <v>0</v>
      </c>
      <c r="CB76" s="89">
        <v>18855</v>
      </c>
      <c r="CC76" s="89">
        <v>23390</v>
      </c>
      <c r="CD76" s="89">
        <v>201714</v>
      </c>
      <c r="CE76" s="89">
        <v>78030</v>
      </c>
      <c r="CF76" s="89">
        <v>0</v>
      </c>
      <c r="CG76" s="89">
        <v>269</v>
      </c>
      <c r="CH76" s="89">
        <v>301</v>
      </c>
      <c r="CI76" s="89">
        <v>4043</v>
      </c>
      <c r="CJ76" s="89">
        <v>668</v>
      </c>
      <c r="CK76" s="89">
        <v>0</v>
      </c>
      <c r="CL76" s="89">
        <v>0</v>
      </c>
      <c r="CM76" s="89">
        <v>0</v>
      </c>
      <c r="CN76" s="89">
        <v>0</v>
      </c>
      <c r="CO76" s="89">
        <v>0</v>
      </c>
      <c r="CP76" s="89">
        <v>0</v>
      </c>
      <c r="CQ76" s="89">
        <v>0</v>
      </c>
      <c r="CR76" s="89"/>
      <c r="CS76" s="89">
        <v>0</v>
      </c>
      <c r="CT76" s="97" t="s">
        <v>89</v>
      </c>
      <c r="CU76" s="97" t="s">
        <v>513</v>
      </c>
      <c r="CV76" s="97" t="s">
        <v>65</v>
      </c>
      <c r="CW76" s="97" t="s">
        <v>508</v>
      </c>
    </row>
    <row r="77" spans="1:101" ht="15" outlineLevel="2">
      <c r="A77" s="97">
        <v>2024</v>
      </c>
      <c r="B77" s="97" t="s">
        <v>307</v>
      </c>
      <c r="C77" s="97" t="s">
        <v>89</v>
      </c>
      <c r="D77" s="97" t="s">
        <v>305</v>
      </c>
      <c r="E77" s="89" t="s">
        <v>83</v>
      </c>
      <c r="F77" s="103">
        <v>26733996</v>
      </c>
      <c r="G77" s="103">
        <v>536885</v>
      </c>
      <c r="H77" s="103">
        <v>27270881</v>
      </c>
      <c r="I77" s="103">
        <v>1084562</v>
      </c>
      <c r="J77" s="103">
        <v>1725586</v>
      </c>
      <c r="K77" s="89">
        <v>0</v>
      </c>
      <c r="L77" s="89">
        <v>9895100</v>
      </c>
      <c r="M77" s="89">
        <v>5850000</v>
      </c>
      <c r="N77" s="89">
        <v>0</v>
      </c>
      <c r="O77" s="89">
        <v>0</v>
      </c>
      <c r="P77" s="89">
        <v>15745100</v>
      </c>
      <c r="Q77" s="89">
        <v>0</v>
      </c>
      <c r="R77" s="89">
        <v>0</v>
      </c>
      <c r="S77" s="89">
        <v>0</v>
      </c>
      <c r="T77" s="89">
        <v>0</v>
      </c>
      <c r="U77" s="89">
        <v>114859744</v>
      </c>
      <c r="V77" s="89">
        <v>1593154400</v>
      </c>
      <c r="W77" s="89">
        <v>1478294656</v>
      </c>
      <c r="X77" s="89">
        <v>0</v>
      </c>
      <c r="Y77" s="89">
        <v>0</v>
      </c>
      <c r="Z77" s="89">
        <v>0</v>
      </c>
      <c r="AA77" s="89">
        <v>0</v>
      </c>
      <c r="AB77" s="89">
        <v>0</v>
      </c>
      <c r="AC77" s="89">
        <v>0</v>
      </c>
      <c r="AD77" s="89">
        <v>0</v>
      </c>
      <c r="AE77" s="89">
        <v>0</v>
      </c>
      <c r="AF77" s="89">
        <v>0</v>
      </c>
      <c r="AG77" s="89">
        <v>0</v>
      </c>
      <c r="AH77" s="89">
        <v>0</v>
      </c>
      <c r="AI77" s="89">
        <v>0</v>
      </c>
      <c r="AJ77" s="89">
        <v>0</v>
      </c>
      <c r="AK77" s="89">
        <v>0</v>
      </c>
      <c r="AL77" s="89">
        <v>7408</v>
      </c>
      <c r="AM77" s="89">
        <v>115</v>
      </c>
      <c r="AN77" s="89">
        <v>7523</v>
      </c>
      <c r="AO77" s="89">
        <v>0</v>
      </c>
      <c r="AP77" s="89">
        <v>0</v>
      </c>
      <c r="AQ77" s="89">
        <v>0</v>
      </c>
      <c r="AR77" s="89">
        <v>0</v>
      </c>
      <c r="AS77" s="89">
        <v>0</v>
      </c>
      <c r="AT77" s="89">
        <v>1500000</v>
      </c>
      <c r="AU77" s="89">
        <v>528399358</v>
      </c>
      <c r="AV77" s="89">
        <v>943720700</v>
      </c>
      <c r="AW77" s="89">
        <v>1030198</v>
      </c>
      <c r="AX77" s="89">
        <v>3644400</v>
      </c>
      <c r="AY77" s="89">
        <v>63744900</v>
      </c>
      <c r="AZ77" s="89">
        <v>110033900</v>
      </c>
      <c r="BA77" s="89">
        <v>69300</v>
      </c>
      <c r="BB77" s="89">
        <v>189400</v>
      </c>
      <c r="BC77" s="89">
        <v>0</v>
      </c>
      <c r="BD77" s="89">
        <v>0</v>
      </c>
      <c r="BE77" s="89">
        <v>0</v>
      </c>
      <c r="BF77" s="89">
        <v>0</v>
      </c>
      <c r="BG77" s="89">
        <v>0</v>
      </c>
      <c r="BH77" s="89">
        <v>0</v>
      </c>
      <c r="BI77" s="89">
        <v>0</v>
      </c>
      <c r="BJ77" s="89">
        <v>0</v>
      </c>
      <c r="BK77" s="89">
        <v>0</v>
      </c>
      <c r="BL77" s="89">
        <v>0</v>
      </c>
      <c r="BM77" s="89">
        <v>0</v>
      </c>
      <c r="BN77" s="89">
        <v>0</v>
      </c>
      <c r="BO77" s="89">
        <v>0</v>
      </c>
      <c r="BP77" s="89">
        <v>0</v>
      </c>
      <c r="BQ77" s="89">
        <v>0</v>
      </c>
      <c r="BR77" s="89">
        <v>6750</v>
      </c>
      <c r="BS77" s="89">
        <v>5283934</v>
      </c>
      <c r="BT77" s="89">
        <v>9437280</v>
      </c>
      <c r="BU77" s="89">
        <v>10703</v>
      </c>
      <c r="BV77" s="89">
        <v>47737</v>
      </c>
      <c r="BW77" s="89">
        <v>637438</v>
      </c>
      <c r="BX77" s="89">
        <v>1100350</v>
      </c>
      <c r="BY77" s="89">
        <v>736</v>
      </c>
      <c r="BZ77" s="89">
        <v>2497</v>
      </c>
      <c r="CA77" s="89">
        <v>0</v>
      </c>
      <c r="CB77" s="89">
        <v>0</v>
      </c>
      <c r="CC77" s="89">
        <v>0</v>
      </c>
      <c r="CD77" s="89">
        <v>0</v>
      </c>
      <c r="CE77" s="89">
        <v>0</v>
      </c>
      <c r="CF77" s="89">
        <v>0</v>
      </c>
      <c r="CG77" s="89">
        <v>0</v>
      </c>
      <c r="CH77" s="89">
        <v>0</v>
      </c>
      <c r="CI77" s="89">
        <v>0</v>
      </c>
      <c r="CJ77" s="89">
        <v>0</v>
      </c>
      <c r="CK77" s="89">
        <v>0</v>
      </c>
      <c r="CL77" s="89">
        <v>0</v>
      </c>
      <c r="CM77" s="89">
        <v>0</v>
      </c>
      <c r="CN77" s="89">
        <v>0</v>
      </c>
      <c r="CO77" s="89">
        <v>0</v>
      </c>
      <c r="CP77" s="89">
        <v>0</v>
      </c>
      <c r="CQ77" s="89">
        <v>0</v>
      </c>
      <c r="CR77" s="89"/>
      <c r="CS77" s="89">
        <v>0</v>
      </c>
      <c r="CT77" s="97" t="s">
        <v>89</v>
      </c>
      <c r="CU77" s="97" t="s">
        <v>513</v>
      </c>
      <c r="CV77" s="97" t="s">
        <v>522</v>
      </c>
      <c r="CW77" s="97" t="s">
        <v>508</v>
      </c>
    </row>
    <row r="78" spans="1:101" ht="15" outlineLevel="2">
      <c r="A78" s="97">
        <v>2024</v>
      </c>
      <c r="B78" s="97" t="s">
        <v>307</v>
      </c>
      <c r="C78" s="97" t="s">
        <v>89</v>
      </c>
      <c r="D78" s="97" t="s">
        <v>279</v>
      </c>
      <c r="E78" s="89" t="s">
        <v>84</v>
      </c>
      <c r="F78" s="103">
        <v>3114494</v>
      </c>
      <c r="G78" s="103">
        <v>34735</v>
      </c>
      <c r="H78" s="103">
        <v>3149229</v>
      </c>
      <c r="I78" s="103">
        <v>0</v>
      </c>
      <c r="J78" s="103">
        <v>0</v>
      </c>
      <c r="K78" s="89">
        <v>0</v>
      </c>
      <c r="L78" s="89">
        <v>300000</v>
      </c>
      <c r="M78" s="89">
        <v>0</v>
      </c>
      <c r="N78" s="89">
        <v>0</v>
      </c>
      <c r="O78" s="89">
        <v>0</v>
      </c>
      <c r="P78" s="89">
        <v>300000</v>
      </c>
      <c r="Q78" s="89">
        <v>0</v>
      </c>
      <c r="R78" s="89">
        <v>0</v>
      </c>
      <c r="S78" s="89">
        <v>0</v>
      </c>
      <c r="T78" s="89">
        <v>0</v>
      </c>
      <c r="U78" s="89">
        <v>33555</v>
      </c>
      <c r="V78" s="89">
        <v>199545300</v>
      </c>
      <c r="W78" s="89">
        <v>199511745</v>
      </c>
      <c r="X78" s="89">
        <v>0</v>
      </c>
      <c r="Y78" s="89">
        <v>0</v>
      </c>
      <c r="Z78" s="89">
        <v>0</v>
      </c>
      <c r="AA78" s="89">
        <v>0</v>
      </c>
      <c r="AB78" s="89">
        <v>0</v>
      </c>
      <c r="AC78" s="89">
        <v>0</v>
      </c>
      <c r="AD78" s="89">
        <v>0</v>
      </c>
      <c r="AE78" s="89">
        <v>0</v>
      </c>
      <c r="AF78" s="89">
        <v>0</v>
      </c>
      <c r="AG78" s="89">
        <v>0</v>
      </c>
      <c r="AH78" s="89">
        <v>0</v>
      </c>
      <c r="AI78" s="89">
        <v>0</v>
      </c>
      <c r="AJ78" s="89">
        <v>0</v>
      </c>
      <c r="AK78" s="89">
        <v>0</v>
      </c>
      <c r="AL78" s="89">
        <v>243</v>
      </c>
      <c r="AM78" s="89">
        <v>3</v>
      </c>
      <c r="AN78" s="89">
        <v>246</v>
      </c>
      <c r="AO78" s="89">
        <v>0</v>
      </c>
      <c r="AP78" s="89">
        <v>0</v>
      </c>
      <c r="AQ78" s="89">
        <v>0</v>
      </c>
      <c r="AR78" s="89">
        <v>0</v>
      </c>
      <c r="AS78" s="89">
        <v>0</v>
      </c>
      <c r="AT78" s="89">
        <v>0</v>
      </c>
      <c r="AU78" s="89">
        <v>15389991</v>
      </c>
      <c r="AV78" s="89">
        <v>64912800</v>
      </c>
      <c r="AW78" s="89">
        <v>2696254</v>
      </c>
      <c r="AX78" s="89">
        <v>116512700</v>
      </c>
      <c r="AY78" s="89">
        <v>3230800</v>
      </c>
      <c r="AZ78" s="89">
        <v>13289700</v>
      </c>
      <c r="BA78" s="89">
        <v>550400</v>
      </c>
      <c r="BB78" s="89">
        <v>42851300</v>
      </c>
      <c r="BC78" s="89">
        <v>0</v>
      </c>
      <c r="BD78" s="89">
        <v>0</v>
      </c>
      <c r="BE78" s="89">
        <v>0</v>
      </c>
      <c r="BF78" s="89">
        <v>0</v>
      </c>
      <c r="BG78" s="89">
        <v>0</v>
      </c>
      <c r="BH78" s="89">
        <v>0</v>
      </c>
      <c r="BI78" s="89">
        <v>0</v>
      </c>
      <c r="BJ78" s="89">
        <v>0</v>
      </c>
      <c r="BK78" s="89">
        <v>0</v>
      </c>
      <c r="BL78" s="89">
        <v>0</v>
      </c>
      <c r="BM78" s="89">
        <v>0</v>
      </c>
      <c r="BN78" s="89">
        <v>0</v>
      </c>
      <c r="BO78" s="89">
        <v>0</v>
      </c>
      <c r="BP78" s="89">
        <v>0</v>
      </c>
      <c r="BQ78" s="89">
        <v>0</v>
      </c>
      <c r="BR78" s="89">
        <v>0</v>
      </c>
      <c r="BS78" s="89">
        <v>153899</v>
      </c>
      <c r="BT78" s="89">
        <v>649129</v>
      </c>
      <c r="BU78" s="89">
        <v>27050</v>
      </c>
      <c r="BV78" s="89">
        <v>1463082</v>
      </c>
      <c r="BW78" s="89">
        <v>32308</v>
      </c>
      <c r="BX78" s="89">
        <v>132897</v>
      </c>
      <c r="BY78" s="89">
        <v>5504</v>
      </c>
      <c r="BZ78" s="89">
        <v>537022</v>
      </c>
      <c r="CA78" s="89">
        <v>0</v>
      </c>
      <c r="CB78" s="89">
        <v>0</v>
      </c>
      <c r="CC78" s="89">
        <v>0</v>
      </c>
      <c r="CD78" s="89">
        <v>0</v>
      </c>
      <c r="CE78" s="89">
        <v>0</v>
      </c>
      <c r="CF78" s="89">
        <v>0</v>
      </c>
      <c r="CG78" s="89">
        <v>0</v>
      </c>
      <c r="CH78" s="89">
        <v>0</v>
      </c>
      <c r="CI78" s="89">
        <v>0</v>
      </c>
      <c r="CJ78" s="89">
        <v>0</v>
      </c>
      <c r="CK78" s="89">
        <v>0</v>
      </c>
      <c r="CL78" s="89">
        <v>0</v>
      </c>
      <c r="CM78" s="89">
        <v>0</v>
      </c>
      <c r="CN78" s="89">
        <v>0</v>
      </c>
      <c r="CO78" s="89">
        <v>0</v>
      </c>
      <c r="CP78" s="89">
        <v>0</v>
      </c>
      <c r="CQ78" s="89">
        <v>0</v>
      </c>
      <c r="CR78" s="89"/>
      <c r="CS78" s="89">
        <v>0</v>
      </c>
      <c r="CT78" s="97" t="s">
        <v>89</v>
      </c>
      <c r="CU78" s="97" t="s">
        <v>513</v>
      </c>
      <c r="CV78" s="97" t="s">
        <v>69</v>
      </c>
      <c r="CW78" s="97" t="s">
        <v>508</v>
      </c>
    </row>
    <row r="79" spans="1:101" ht="15" outlineLevel="2">
      <c r="A79" s="97">
        <v>2024</v>
      </c>
      <c r="B79" s="97" t="s">
        <v>307</v>
      </c>
      <c r="C79" s="97" t="s">
        <v>89</v>
      </c>
      <c r="D79" s="97" t="s">
        <v>274</v>
      </c>
      <c r="E79" s="89" t="s">
        <v>85</v>
      </c>
      <c r="F79" s="103">
        <v>573392</v>
      </c>
      <c r="G79" s="103">
        <v>4438</v>
      </c>
      <c r="H79" s="103">
        <v>577830</v>
      </c>
      <c r="I79" s="103">
        <v>0</v>
      </c>
      <c r="J79" s="103">
        <v>19406</v>
      </c>
      <c r="K79" s="89">
        <v>0</v>
      </c>
      <c r="L79" s="89">
        <v>258400</v>
      </c>
      <c r="M79" s="89">
        <v>150000</v>
      </c>
      <c r="N79" s="89">
        <v>0</v>
      </c>
      <c r="O79" s="89">
        <v>0</v>
      </c>
      <c r="P79" s="89">
        <v>408400</v>
      </c>
      <c r="Q79" s="89">
        <v>0</v>
      </c>
      <c r="R79" s="89">
        <v>0</v>
      </c>
      <c r="S79" s="89">
        <v>0</v>
      </c>
      <c r="T79" s="89">
        <v>0</v>
      </c>
      <c r="U79" s="89">
        <v>2585626</v>
      </c>
      <c r="V79" s="89">
        <v>46534500</v>
      </c>
      <c r="W79" s="89">
        <v>43948874</v>
      </c>
      <c r="X79" s="89">
        <v>0</v>
      </c>
      <c r="Y79" s="89">
        <v>0</v>
      </c>
      <c r="Z79" s="89">
        <v>0</v>
      </c>
      <c r="AA79" s="89">
        <v>0</v>
      </c>
      <c r="AB79" s="89">
        <v>0</v>
      </c>
      <c r="AC79" s="89">
        <v>0</v>
      </c>
      <c r="AD79" s="89">
        <v>0</v>
      </c>
      <c r="AE79" s="89">
        <v>0</v>
      </c>
      <c r="AF79" s="89">
        <v>0</v>
      </c>
      <c r="AG79" s="89">
        <v>0</v>
      </c>
      <c r="AH79" s="89">
        <v>0</v>
      </c>
      <c r="AI79" s="89">
        <v>0</v>
      </c>
      <c r="AJ79" s="89">
        <v>0</v>
      </c>
      <c r="AK79" s="89">
        <v>0</v>
      </c>
      <c r="AL79" s="89">
        <v>200</v>
      </c>
      <c r="AM79" s="89">
        <v>1</v>
      </c>
      <c r="AN79" s="89">
        <v>201</v>
      </c>
      <c r="AO79" s="89">
        <v>0</v>
      </c>
      <c r="AP79" s="89">
        <v>95000</v>
      </c>
      <c r="AQ79" s="89">
        <v>405000</v>
      </c>
      <c r="AR79" s="89">
        <v>17200</v>
      </c>
      <c r="AS79" s="89">
        <v>125500</v>
      </c>
      <c r="AT79" s="89">
        <v>0</v>
      </c>
      <c r="AU79" s="89">
        <v>13774974</v>
      </c>
      <c r="AV79" s="89">
        <v>29440500</v>
      </c>
      <c r="AW79" s="89">
        <v>51700</v>
      </c>
      <c r="AX79" s="89">
        <v>39000</v>
      </c>
      <c r="AY79" s="89">
        <v>943800</v>
      </c>
      <c r="AZ79" s="89">
        <v>1698600</v>
      </c>
      <c r="BA79" s="89">
        <v>17200</v>
      </c>
      <c r="BB79" s="89">
        <v>17300</v>
      </c>
      <c r="BC79" s="89">
        <v>0</v>
      </c>
      <c r="BD79" s="89">
        <v>176000</v>
      </c>
      <c r="BE79" s="89">
        <v>145000</v>
      </c>
      <c r="BF79" s="89">
        <v>2371000</v>
      </c>
      <c r="BG79" s="89">
        <v>0</v>
      </c>
      <c r="BH79" s="89">
        <v>0</v>
      </c>
      <c r="BI79" s="89">
        <v>12300</v>
      </c>
      <c r="BJ79" s="89">
        <v>0</v>
      </c>
      <c r="BK79" s="89">
        <v>41600</v>
      </c>
      <c r="BL79" s="89">
        <v>0</v>
      </c>
      <c r="BM79" s="89">
        <v>0</v>
      </c>
      <c r="BN79" s="89">
        <v>950</v>
      </c>
      <c r="BO79" s="89">
        <v>4050</v>
      </c>
      <c r="BP79" s="89">
        <v>176</v>
      </c>
      <c r="BQ79" s="89">
        <v>1608</v>
      </c>
      <c r="BR79" s="89">
        <v>0</v>
      </c>
      <c r="BS79" s="89">
        <v>137739</v>
      </c>
      <c r="BT79" s="89">
        <v>294415</v>
      </c>
      <c r="BU79" s="89">
        <v>584</v>
      </c>
      <c r="BV79" s="89">
        <v>551</v>
      </c>
      <c r="BW79" s="89">
        <v>9438</v>
      </c>
      <c r="BX79" s="89">
        <v>16986</v>
      </c>
      <c r="BY79" s="89">
        <v>172</v>
      </c>
      <c r="BZ79" s="89">
        <v>259</v>
      </c>
      <c r="CA79" s="89">
        <v>0</v>
      </c>
      <c r="CB79" s="89">
        <v>880</v>
      </c>
      <c r="CC79" s="89">
        <v>725</v>
      </c>
      <c r="CD79" s="89">
        <v>11858</v>
      </c>
      <c r="CE79" s="89">
        <v>0</v>
      </c>
      <c r="CF79" s="89">
        <v>0</v>
      </c>
      <c r="CG79" s="89">
        <v>62</v>
      </c>
      <c r="CH79" s="89">
        <v>0</v>
      </c>
      <c r="CI79" s="89">
        <v>208</v>
      </c>
      <c r="CJ79" s="89">
        <v>0</v>
      </c>
      <c r="CK79" s="89">
        <v>0</v>
      </c>
      <c r="CL79" s="89">
        <v>0</v>
      </c>
      <c r="CM79" s="89">
        <v>0</v>
      </c>
      <c r="CN79" s="89">
        <v>0</v>
      </c>
      <c r="CO79" s="89">
        <v>0</v>
      </c>
      <c r="CP79" s="89">
        <v>0</v>
      </c>
      <c r="CQ79" s="89">
        <v>0</v>
      </c>
      <c r="CR79" s="89"/>
      <c r="CS79" s="89">
        <v>0</v>
      </c>
      <c r="CT79" s="97" t="s">
        <v>89</v>
      </c>
      <c r="CU79" s="97" t="s">
        <v>513</v>
      </c>
      <c r="CV79" s="97" t="s">
        <v>525</v>
      </c>
      <c r="CW79" s="97" t="s">
        <v>508</v>
      </c>
    </row>
    <row r="80" spans="1:101" ht="15" outlineLevel="2">
      <c r="A80" s="97">
        <v>2024</v>
      </c>
      <c r="B80" s="97" t="s">
        <v>307</v>
      </c>
      <c r="C80" s="97" t="s">
        <v>89</v>
      </c>
      <c r="D80" s="97" t="s">
        <v>323</v>
      </c>
      <c r="E80" s="89" t="s">
        <v>324</v>
      </c>
      <c r="F80" s="103">
        <v>3591968</v>
      </c>
      <c r="G80" s="103">
        <v>196428</v>
      </c>
      <c r="H80" s="103">
        <v>3788396</v>
      </c>
      <c r="I80" s="103">
        <v>0</v>
      </c>
      <c r="J80" s="103">
        <v>139077</v>
      </c>
      <c r="K80" s="89">
        <v>0</v>
      </c>
      <c r="L80" s="89">
        <v>281400</v>
      </c>
      <c r="M80" s="89">
        <v>450000</v>
      </c>
      <c r="N80" s="89">
        <v>0</v>
      </c>
      <c r="O80" s="89">
        <v>0</v>
      </c>
      <c r="P80" s="89">
        <v>731400</v>
      </c>
      <c r="Q80" s="89">
        <v>0</v>
      </c>
      <c r="R80" s="89">
        <v>0</v>
      </c>
      <c r="S80" s="89">
        <v>593923</v>
      </c>
      <c r="T80" s="89">
        <v>0</v>
      </c>
      <c r="U80" s="89">
        <v>2062435</v>
      </c>
      <c r="V80" s="89">
        <v>195123000</v>
      </c>
      <c r="W80" s="89">
        <v>192466642</v>
      </c>
      <c r="X80" s="89">
        <v>0</v>
      </c>
      <c r="Y80" s="89">
        <v>0</v>
      </c>
      <c r="Z80" s="89">
        <v>0</v>
      </c>
      <c r="AA80" s="89">
        <v>0</v>
      </c>
      <c r="AB80" s="89">
        <v>0</v>
      </c>
      <c r="AC80" s="89">
        <v>0</v>
      </c>
      <c r="AD80" s="89">
        <v>0</v>
      </c>
      <c r="AE80" s="89">
        <v>0</v>
      </c>
      <c r="AF80" s="89">
        <v>0</v>
      </c>
      <c r="AG80" s="89">
        <v>0</v>
      </c>
      <c r="AH80" s="89">
        <v>0</v>
      </c>
      <c r="AI80" s="89">
        <v>0</v>
      </c>
      <c r="AJ80" s="89">
        <v>0</v>
      </c>
      <c r="AK80" s="89">
        <v>0</v>
      </c>
      <c r="AL80" s="89">
        <v>827</v>
      </c>
      <c r="AM80" s="89">
        <v>18</v>
      </c>
      <c r="AN80" s="89">
        <v>845</v>
      </c>
      <c r="AO80" s="89">
        <v>0</v>
      </c>
      <c r="AP80" s="89">
        <v>7505071</v>
      </c>
      <c r="AQ80" s="89">
        <v>25758700</v>
      </c>
      <c r="AR80" s="89">
        <v>403206</v>
      </c>
      <c r="AS80" s="89">
        <v>4126100</v>
      </c>
      <c r="AT80" s="89">
        <v>50000</v>
      </c>
      <c r="AU80" s="89">
        <v>30350171</v>
      </c>
      <c r="AV80" s="89">
        <v>107563000</v>
      </c>
      <c r="AW80" s="89">
        <v>2048694</v>
      </c>
      <c r="AX80" s="89">
        <v>14661700</v>
      </c>
      <c r="AY80" s="89">
        <v>3117900</v>
      </c>
      <c r="AZ80" s="89">
        <v>10107500</v>
      </c>
      <c r="BA80" s="89">
        <v>88400</v>
      </c>
      <c r="BB80" s="89">
        <v>390200</v>
      </c>
      <c r="BC80" s="89">
        <v>0</v>
      </c>
      <c r="BD80" s="89">
        <v>10572200</v>
      </c>
      <c r="BE80" s="89">
        <v>11625400</v>
      </c>
      <c r="BF80" s="89">
        <v>96403800</v>
      </c>
      <c r="BG80" s="89">
        <v>12990300</v>
      </c>
      <c r="BH80" s="89">
        <v>0</v>
      </c>
      <c r="BI80" s="89">
        <v>166500</v>
      </c>
      <c r="BJ80" s="89">
        <v>197800</v>
      </c>
      <c r="BK80" s="89">
        <v>1043700</v>
      </c>
      <c r="BL80" s="89">
        <v>12600</v>
      </c>
      <c r="BM80" s="89">
        <v>0</v>
      </c>
      <c r="BN80" s="89">
        <v>75033</v>
      </c>
      <c r="BO80" s="89">
        <v>257604</v>
      </c>
      <c r="BP80" s="89">
        <v>4101</v>
      </c>
      <c r="BQ80" s="89">
        <v>52517</v>
      </c>
      <c r="BR80" s="89">
        <v>225</v>
      </c>
      <c r="BS80" s="89">
        <v>303477</v>
      </c>
      <c r="BT80" s="89">
        <v>1075667</v>
      </c>
      <c r="BU80" s="89">
        <v>20838</v>
      </c>
      <c r="BV80" s="89">
        <v>188056</v>
      </c>
      <c r="BW80" s="89">
        <v>31175</v>
      </c>
      <c r="BX80" s="89">
        <v>101079</v>
      </c>
      <c r="BY80" s="89">
        <v>907</v>
      </c>
      <c r="BZ80" s="89">
        <v>5076</v>
      </c>
      <c r="CA80" s="89">
        <v>0</v>
      </c>
      <c r="CB80" s="89">
        <v>52876</v>
      </c>
      <c r="CC80" s="89">
        <v>58135</v>
      </c>
      <c r="CD80" s="89">
        <v>482074</v>
      </c>
      <c r="CE80" s="89">
        <v>129903</v>
      </c>
      <c r="CF80" s="89">
        <v>0</v>
      </c>
      <c r="CG80" s="89">
        <v>834</v>
      </c>
      <c r="CH80" s="89">
        <v>990</v>
      </c>
      <c r="CI80" s="89">
        <v>5229</v>
      </c>
      <c r="CJ80" s="89">
        <v>126</v>
      </c>
      <c r="CK80" s="89">
        <v>0</v>
      </c>
      <c r="CL80" s="89">
        <v>0</v>
      </c>
      <c r="CM80" s="89">
        <v>0</v>
      </c>
      <c r="CN80" s="89">
        <v>0</v>
      </c>
      <c r="CO80" s="89">
        <v>0</v>
      </c>
      <c r="CP80" s="89">
        <v>0</v>
      </c>
      <c r="CQ80" s="89">
        <v>0</v>
      </c>
      <c r="CR80" s="89"/>
      <c r="CS80" s="89">
        <v>0</v>
      </c>
      <c r="CT80" s="97" t="s">
        <v>89</v>
      </c>
      <c r="CU80" s="97" t="s">
        <v>514</v>
      </c>
      <c r="CV80" s="97" t="s">
        <v>69</v>
      </c>
      <c r="CW80" s="97" t="s">
        <v>508</v>
      </c>
    </row>
    <row r="81" spans="1:101" ht="15" outlineLevel="2">
      <c r="A81" s="97">
        <v>2024</v>
      </c>
      <c r="B81" s="97" t="s">
        <v>307</v>
      </c>
      <c r="C81" s="97" t="s">
        <v>89</v>
      </c>
      <c r="D81" s="97" t="s">
        <v>325</v>
      </c>
      <c r="E81" s="89" t="s">
        <v>326</v>
      </c>
      <c r="F81" s="103">
        <v>1531511</v>
      </c>
      <c r="G81" s="103">
        <v>42412</v>
      </c>
      <c r="H81" s="103">
        <v>1573923</v>
      </c>
      <c r="I81" s="103">
        <v>0</v>
      </c>
      <c r="J81" s="103">
        <v>84964</v>
      </c>
      <c r="K81" s="89">
        <v>0</v>
      </c>
      <c r="L81" s="89">
        <v>600000</v>
      </c>
      <c r="M81" s="89">
        <v>0</v>
      </c>
      <c r="N81" s="89">
        <v>0</v>
      </c>
      <c r="O81" s="89">
        <v>0</v>
      </c>
      <c r="P81" s="89">
        <v>600000</v>
      </c>
      <c r="Q81" s="89">
        <v>0</v>
      </c>
      <c r="R81" s="89">
        <v>0</v>
      </c>
      <c r="S81" s="89">
        <v>419170</v>
      </c>
      <c r="T81" s="89">
        <v>0</v>
      </c>
      <c r="U81" s="89">
        <v>1870476</v>
      </c>
      <c r="V81" s="89">
        <v>70158900</v>
      </c>
      <c r="W81" s="89">
        <v>67869254</v>
      </c>
      <c r="X81" s="89">
        <v>0</v>
      </c>
      <c r="Y81" s="89">
        <v>0</v>
      </c>
      <c r="Z81" s="89">
        <v>0</v>
      </c>
      <c r="AA81" s="89">
        <v>0</v>
      </c>
      <c r="AB81" s="89">
        <v>0</v>
      </c>
      <c r="AC81" s="89">
        <v>0</v>
      </c>
      <c r="AD81" s="89">
        <v>0</v>
      </c>
      <c r="AE81" s="89">
        <v>0</v>
      </c>
      <c r="AF81" s="89">
        <v>0</v>
      </c>
      <c r="AG81" s="89">
        <v>0</v>
      </c>
      <c r="AH81" s="89">
        <v>0</v>
      </c>
      <c r="AI81" s="89">
        <v>0</v>
      </c>
      <c r="AJ81" s="89">
        <v>0</v>
      </c>
      <c r="AK81" s="89">
        <v>0</v>
      </c>
      <c r="AL81" s="89">
        <v>439</v>
      </c>
      <c r="AM81" s="89">
        <v>5</v>
      </c>
      <c r="AN81" s="89">
        <v>444</v>
      </c>
      <c r="AO81" s="89">
        <v>0</v>
      </c>
      <c r="AP81" s="89">
        <v>3134926</v>
      </c>
      <c r="AQ81" s="89">
        <v>8748300</v>
      </c>
      <c r="AR81" s="89">
        <v>108404</v>
      </c>
      <c r="AS81" s="89">
        <v>77500</v>
      </c>
      <c r="AT81" s="89">
        <v>0</v>
      </c>
      <c r="AU81" s="89">
        <v>13936378</v>
      </c>
      <c r="AV81" s="89">
        <v>38431300</v>
      </c>
      <c r="AW81" s="89">
        <v>375346</v>
      </c>
      <c r="AX81" s="89">
        <v>3057100</v>
      </c>
      <c r="AY81" s="89">
        <v>2700300</v>
      </c>
      <c r="AZ81" s="89">
        <v>6103600</v>
      </c>
      <c r="BA81" s="89">
        <v>68800</v>
      </c>
      <c r="BB81" s="89">
        <v>478000</v>
      </c>
      <c r="BC81" s="89">
        <v>0</v>
      </c>
      <c r="BD81" s="89">
        <v>4534800</v>
      </c>
      <c r="BE81" s="89">
        <v>4461700</v>
      </c>
      <c r="BF81" s="89">
        <v>31766800</v>
      </c>
      <c r="BG81" s="89">
        <v>7523400</v>
      </c>
      <c r="BH81" s="89">
        <v>0</v>
      </c>
      <c r="BI81" s="89">
        <v>38100</v>
      </c>
      <c r="BJ81" s="89">
        <v>367600</v>
      </c>
      <c r="BK81" s="89">
        <v>532800</v>
      </c>
      <c r="BL81" s="89">
        <v>45800</v>
      </c>
      <c r="BM81" s="89">
        <v>0</v>
      </c>
      <c r="BN81" s="89">
        <v>31344</v>
      </c>
      <c r="BO81" s="89">
        <v>87489</v>
      </c>
      <c r="BP81" s="89">
        <v>1202</v>
      </c>
      <c r="BQ81" s="89">
        <v>1123</v>
      </c>
      <c r="BR81" s="89">
        <v>0</v>
      </c>
      <c r="BS81" s="89">
        <v>139356</v>
      </c>
      <c r="BT81" s="89">
        <v>384319</v>
      </c>
      <c r="BU81" s="89">
        <v>3801</v>
      </c>
      <c r="BV81" s="89">
        <v>39108</v>
      </c>
      <c r="BW81" s="89">
        <v>27003</v>
      </c>
      <c r="BX81" s="89">
        <v>61036</v>
      </c>
      <c r="BY81" s="89">
        <v>688</v>
      </c>
      <c r="BZ81" s="89">
        <v>6148</v>
      </c>
      <c r="CA81" s="89">
        <v>0</v>
      </c>
      <c r="CB81" s="89">
        <v>22680</v>
      </c>
      <c r="CC81" s="89">
        <v>22314</v>
      </c>
      <c r="CD81" s="89">
        <v>158857</v>
      </c>
      <c r="CE81" s="89">
        <v>75234</v>
      </c>
      <c r="CF81" s="89">
        <v>0</v>
      </c>
      <c r="CG81" s="89">
        <v>190</v>
      </c>
      <c r="CH81" s="89">
        <v>1840</v>
      </c>
      <c r="CI81" s="89">
        <v>2670</v>
      </c>
      <c r="CJ81" s="89">
        <v>458</v>
      </c>
      <c r="CK81" s="89">
        <v>0</v>
      </c>
      <c r="CL81" s="89">
        <v>0</v>
      </c>
      <c r="CM81" s="89">
        <v>0</v>
      </c>
      <c r="CN81" s="89">
        <v>0</v>
      </c>
      <c r="CO81" s="89">
        <v>0</v>
      </c>
      <c r="CP81" s="89">
        <v>0</v>
      </c>
      <c r="CQ81" s="89">
        <v>0</v>
      </c>
      <c r="CR81" s="89"/>
      <c r="CS81" s="89">
        <v>0</v>
      </c>
      <c r="CT81" s="97" t="s">
        <v>89</v>
      </c>
      <c r="CU81" s="97" t="s">
        <v>254</v>
      </c>
      <c r="CV81" s="97" t="s">
        <v>526</v>
      </c>
      <c r="CW81" s="97" t="s">
        <v>508</v>
      </c>
    </row>
    <row r="82" spans="1:101" ht="15" outlineLevel="2">
      <c r="A82" s="97">
        <v>2024</v>
      </c>
      <c r="B82" s="97" t="s">
        <v>307</v>
      </c>
      <c r="C82" s="97" t="s">
        <v>89</v>
      </c>
      <c r="D82" s="97" t="s">
        <v>275</v>
      </c>
      <c r="E82" s="89" t="s">
        <v>88</v>
      </c>
      <c r="F82" s="103">
        <v>29747889</v>
      </c>
      <c r="G82" s="103">
        <v>206878</v>
      </c>
      <c r="H82" s="103">
        <v>29954767</v>
      </c>
      <c r="I82" s="103">
        <v>1036070</v>
      </c>
      <c r="J82" s="103">
        <v>2253275</v>
      </c>
      <c r="K82" s="89">
        <v>0</v>
      </c>
      <c r="L82" s="89">
        <v>9997100</v>
      </c>
      <c r="M82" s="89">
        <v>3150000</v>
      </c>
      <c r="N82" s="89">
        <v>0</v>
      </c>
      <c r="O82" s="89">
        <v>0</v>
      </c>
      <c r="P82" s="89">
        <v>13147100</v>
      </c>
      <c r="Q82" s="89">
        <v>0</v>
      </c>
      <c r="R82" s="89">
        <v>0</v>
      </c>
      <c r="S82" s="89">
        <v>0</v>
      </c>
      <c r="T82" s="89">
        <v>0</v>
      </c>
      <c r="U82" s="89">
        <v>92951304</v>
      </c>
      <c r="V82" s="89">
        <v>1565717000</v>
      </c>
      <c r="W82" s="89">
        <v>1472765696</v>
      </c>
      <c r="X82" s="89">
        <v>0</v>
      </c>
      <c r="Y82" s="89">
        <v>0</v>
      </c>
      <c r="Z82" s="89">
        <v>0</v>
      </c>
      <c r="AA82" s="89">
        <v>0</v>
      </c>
      <c r="AB82" s="89">
        <v>0</v>
      </c>
      <c r="AC82" s="89">
        <v>0</v>
      </c>
      <c r="AD82" s="89">
        <v>0</v>
      </c>
      <c r="AE82" s="89">
        <v>0</v>
      </c>
      <c r="AF82" s="89">
        <v>0</v>
      </c>
      <c r="AG82" s="89">
        <v>0</v>
      </c>
      <c r="AH82" s="89">
        <v>0</v>
      </c>
      <c r="AI82" s="89">
        <v>0</v>
      </c>
      <c r="AJ82" s="89">
        <v>0</v>
      </c>
      <c r="AK82" s="89">
        <v>0</v>
      </c>
      <c r="AL82" s="89">
        <v>6416</v>
      </c>
      <c r="AM82" s="89">
        <v>8</v>
      </c>
      <c r="AN82" s="89">
        <v>6424</v>
      </c>
      <c r="AO82" s="89">
        <v>0</v>
      </c>
      <c r="AP82" s="89">
        <v>0</v>
      </c>
      <c r="AQ82" s="89">
        <v>0</v>
      </c>
      <c r="AR82" s="89">
        <v>0</v>
      </c>
      <c r="AS82" s="89">
        <v>0</v>
      </c>
      <c r="AT82" s="89">
        <v>2550000</v>
      </c>
      <c r="AU82" s="89">
        <v>470427404</v>
      </c>
      <c r="AV82" s="89">
        <v>961168800</v>
      </c>
      <c r="AW82" s="89">
        <v>4856092</v>
      </c>
      <c r="AX82" s="89">
        <v>33763400</v>
      </c>
      <c r="AY82" s="89">
        <v>51072600</v>
      </c>
      <c r="AZ82" s="89">
        <v>95335500</v>
      </c>
      <c r="BA82" s="89">
        <v>321700</v>
      </c>
      <c r="BB82" s="89">
        <v>6900600</v>
      </c>
      <c r="BC82" s="89">
        <v>0</v>
      </c>
      <c r="BD82" s="89">
        <v>0</v>
      </c>
      <c r="BE82" s="89">
        <v>0</v>
      </c>
      <c r="BF82" s="89">
        <v>0</v>
      </c>
      <c r="BG82" s="89">
        <v>0</v>
      </c>
      <c r="BH82" s="89">
        <v>0</v>
      </c>
      <c r="BI82" s="89">
        <v>0</v>
      </c>
      <c r="BJ82" s="89">
        <v>0</v>
      </c>
      <c r="BK82" s="89">
        <v>0</v>
      </c>
      <c r="BL82" s="89">
        <v>0</v>
      </c>
      <c r="BM82" s="89">
        <v>0</v>
      </c>
      <c r="BN82" s="89">
        <v>0</v>
      </c>
      <c r="BO82" s="89">
        <v>0</v>
      </c>
      <c r="BP82" s="89">
        <v>0</v>
      </c>
      <c r="BQ82" s="89">
        <v>0</v>
      </c>
      <c r="BR82" s="89">
        <v>11475</v>
      </c>
      <c r="BS82" s="89">
        <v>4704245</v>
      </c>
      <c r="BT82" s="89">
        <v>9611761</v>
      </c>
      <c r="BU82" s="89">
        <v>49453</v>
      </c>
      <c r="BV82" s="89">
        <v>433320</v>
      </c>
      <c r="BW82" s="89">
        <v>510726</v>
      </c>
      <c r="BX82" s="89">
        <v>953355</v>
      </c>
      <c r="BY82" s="89">
        <v>3247</v>
      </c>
      <c r="BZ82" s="89">
        <v>87034</v>
      </c>
      <c r="CA82" s="89">
        <v>0</v>
      </c>
      <c r="CB82" s="89">
        <v>0</v>
      </c>
      <c r="CC82" s="89">
        <v>0</v>
      </c>
      <c r="CD82" s="89">
        <v>0</v>
      </c>
      <c r="CE82" s="89">
        <v>0</v>
      </c>
      <c r="CF82" s="89">
        <v>0</v>
      </c>
      <c r="CG82" s="89">
        <v>0</v>
      </c>
      <c r="CH82" s="89">
        <v>0</v>
      </c>
      <c r="CI82" s="89">
        <v>0</v>
      </c>
      <c r="CJ82" s="89">
        <v>0</v>
      </c>
      <c r="CK82" s="89">
        <v>0</v>
      </c>
      <c r="CL82" s="89">
        <v>0</v>
      </c>
      <c r="CM82" s="89">
        <v>0</v>
      </c>
      <c r="CN82" s="89">
        <v>0</v>
      </c>
      <c r="CO82" s="89">
        <v>0</v>
      </c>
      <c r="CP82" s="89">
        <v>0</v>
      </c>
      <c r="CQ82" s="89">
        <v>0</v>
      </c>
      <c r="CR82" s="89"/>
      <c r="CS82" s="89">
        <v>0</v>
      </c>
      <c r="CT82" s="97" t="s">
        <v>89</v>
      </c>
      <c r="CU82" s="97" t="s">
        <v>331</v>
      </c>
      <c r="CV82" s="97" t="s">
        <v>512</v>
      </c>
      <c r="CW82" s="97" t="s">
        <v>508</v>
      </c>
    </row>
    <row r="83" spans="1:101" ht="15" outlineLevel="1">
      <c r="A83" s="97"/>
      <c r="B83" s="97"/>
      <c r="C83" s="99" t="s">
        <v>527</v>
      </c>
      <c r="D83" s="97"/>
      <c r="E83" s="89"/>
      <c r="F83" s="103">
        <f>SUBTOTAL(9,F49:F82)</f>
        <v>848302780</v>
      </c>
      <c r="G83" s="103">
        <f>SUBTOTAL(9,G49:G82)</f>
        <v>9605384</v>
      </c>
      <c r="H83" s="103">
        <f>SUBTOTAL(9,H49:H82)</f>
        <v>857908164</v>
      </c>
      <c r="I83" s="103">
        <f>SUBTOTAL(9,I49:I82)</f>
        <v>15726353</v>
      </c>
      <c r="J83" s="103">
        <f>SUBTOTAL(9,J49:J82)</f>
        <v>67899691</v>
      </c>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f>SUBTOTAL(9,CQ49:CQ82)</f>
        <v>0</v>
      </c>
      <c r="CR83" s="89"/>
      <c r="CS83" s="89"/>
      <c r="CT83" s="97"/>
      <c r="CU83" s="97"/>
      <c r="CV83" s="97"/>
      <c r="CW83" s="97"/>
    </row>
    <row r="84" spans="1:101" ht="15" outlineLevel="2">
      <c r="A84" s="97">
        <v>2024</v>
      </c>
      <c r="B84" s="97" t="s">
        <v>332</v>
      </c>
      <c r="C84" s="97" t="s">
        <v>129</v>
      </c>
      <c r="D84" s="97" t="s">
        <v>344</v>
      </c>
      <c r="E84" s="89" t="s">
        <v>90</v>
      </c>
      <c r="F84" s="103">
        <v>231114221</v>
      </c>
      <c r="G84" s="103">
        <v>955154</v>
      </c>
      <c r="H84" s="103">
        <v>232069375</v>
      </c>
      <c r="I84" s="103">
        <v>6966298</v>
      </c>
      <c r="J84" s="103">
        <v>29657297</v>
      </c>
      <c r="K84" s="89">
        <v>14625712</v>
      </c>
      <c r="L84" s="89">
        <v>42342200</v>
      </c>
      <c r="M84" s="89">
        <v>13644900</v>
      </c>
      <c r="N84" s="89">
        <v>0</v>
      </c>
      <c r="O84" s="89">
        <v>0</v>
      </c>
      <c r="P84" s="89">
        <v>55987100</v>
      </c>
      <c r="Q84" s="89">
        <v>0</v>
      </c>
      <c r="R84" s="89">
        <v>0</v>
      </c>
      <c r="S84" s="89">
        <v>26804</v>
      </c>
      <c r="T84" s="89">
        <v>260624</v>
      </c>
      <c r="U84" s="89">
        <v>351760896</v>
      </c>
      <c r="V84" s="89">
        <v>8895075417</v>
      </c>
      <c r="W84" s="89">
        <v>8543027093</v>
      </c>
      <c r="X84" s="89">
        <v>0</v>
      </c>
      <c r="Y84" s="89">
        <v>0</v>
      </c>
      <c r="Z84" s="89">
        <v>0</v>
      </c>
      <c r="AA84" s="89">
        <v>0</v>
      </c>
      <c r="AB84" s="89">
        <v>0</v>
      </c>
      <c r="AC84" s="89">
        <v>200000</v>
      </c>
      <c r="AD84" s="89">
        <v>0</v>
      </c>
      <c r="AE84" s="89">
        <v>0</v>
      </c>
      <c r="AF84" s="89">
        <v>0</v>
      </c>
      <c r="AG84" s="89">
        <v>0</v>
      </c>
      <c r="AH84" s="89">
        <v>200000</v>
      </c>
      <c r="AI84" s="89">
        <v>4000</v>
      </c>
      <c r="AJ84" s="89">
        <v>1950000</v>
      </c>
      <c r="AK84" s="89">
        <v>1950000</v>
      </c>
      <c r="AL84" s="89">
        <v>30294</v>
      </c>
      <c r="AM84" s="89">
        <v>46</v>
      </c>
      <c r="AN84" s="89">
        <v>30340</v>
      </c>
      <c r="AO84" s="89">
        <v>0</v>
      </c>
      <c r="AP84" s="89">
        <v>94996</v>
      </c>
      <c r="AQ84" s="89">
        <v>97600</v>
      </c>
      <c r="AR84" s="89">
        <v>0</v>
      </c>
      <c r="AS84" s="89">
        <v>0</v>
      </c>
      <c r="AT84" s="89">
        <v>4249915</v>
      </c>
      <c r="AU84" s="89">
        <v>2294944781</v>
      </c>
      <c r="AV84" s="89">
        <v>5867998900</v>
      </c>
      <c r="AW84" s="89">
        <v>48300601</v>
      </c>
      <c r="AX84" s="89">
        <v>357985100</v>
      </c>
      <c r="AY84" s="89">
        <v>333930438</v>
      </c>
      <c r="AZ84" s="89">
        <v>717270900</v>
      </c>
      <c r="BA84" s="89">
        <v>4967300</v>
      </c>
      <c r="BB84" s="89">
        <v>56581600</v>
      </c>
      <c r="BC84" s="89">
        <v>0</v>
      </c>
      <c r="BD84" s="89">
        <v>115000</v>
      </c>
      <c r="BE84" s="89">
        <v>45500</v>
      </c>
      <c r="BF84" s="89">
        <v>0</v>
      </c>
      <c r="BG84" s="89">
        <v>0</v>
      </c>
      <c r="BH84" s="89">
        <v>0</v>
      </c>
      <c r="BI84" s="89">
        <v>0</v>
      </c>
      <c r="BJ84" s="89">
        <v>0</v>
      </c>
      <c r="BK84" s="89">
        <v>0</v>
      </c>
      <c r="BL84" s="89">
        <v>0</v>
      </c>
      <c r="BM84" s="89">
        <v>0</v>
      </c>
      <c r="BN84" s="89">
        <v>950</v>
      </c>
      <c r="BO84" s="89">
        <v>976</v>
      </c>
      <c r="BP84" s="89">
        <v>0</v>
      </c>
      <c r="BQ84" s="89">
        <v>0</v>
      </c>
      <c r="BR84" s="89">
        <v>19125</v>
      </c>
      <c r="BS84" s="89">
        <v>22950658</v>
      </c>
      <c r="BT84" s="89">
        <v>58678982</v>
      </c>
      <c r="BU84" s="89">
        <v>490646</v>
      </c>
      <c r="BV84" s="89">
        <v>4588297</v>
      </c>
      <c r="BW84" s="89">
        <v>3338588</v>
      </c>
      <c r="BX84" s="89">
        <v>7173467</v>
      </c>
      <c r="BY84" s="89">
        <v>50271</v>
      </c>
      <c r="BZ84" s="89">
        <v>719119</v>
      </c>
      <c r="CA84" s="89">
        <v>0</v>
      </c>
      <c r="CB84" s="89">
        <v>575</v>
      </c>
      <c r="CC84" s="89">
        <v>228</v>
      </c>
      <c r="CD84" s="89">
        <v>0</v>
      </c>
      <c r="CE84" s="89">
        <v>0</v>
      </c>
      <c r="CF84" s="89">
        <v>0</v>
      </c>
      <c r="CG84" s="89">
        <v>0</v>
      </c>
      <c r="CH84" s="89">
        <v>0</v>
      </c>
      <c r="CI84" s="89">
        <v>0</v>
      </c>
      <c r="CJ84" s="89">
        <v>0</v>
      </c>
      <c r="CK84" s="89">
        <v>0</v>
      </c>
      <c r="CL84" s="89">
        <v>0</v>
      </c>
      <c r="CM84" s="89">
        <v>0</v>
      </c>
      <c r="CN84" s="89">
        <v>0</v>
      </c>
      <c r="CO84" s="89">
        <v>0</v>
      </c>
      <c r="CP84" s="89">
        <v>0</v>
      </c>
      <c r="CQ84" s="89">
        <v>0</v>
      </c>
      <c r="CR84" s="89"/>
      <c r="CS84" s="89">
        <v>0</v>
      </c>
      <c r="CT84" s="97" t="s">
        <v>129</v>
      </c>
      <c r="CU84" s="97" t="s">
        <v>92</v>
      </c>
      <c r="CV84" s="97" t="s">
        <v>92</v>
      </c>
      <c r="CW84" s="97" t="s">
        <v>508</v>
      </c>
    </row>
    <row r="85" spans="1:101" ht="15" outlineLevel="2">
      <c r="A85" s="97">
        <v>2024</v>
      </c>
      <c r="B85" s="97" t="s">
        <v>332</v>
      </c>
      <c r="C85" s="97" t="s">
        <v>129</v>
      </c>
      <c r="D85" s="97" t="s">
        <v>264</v>
      </c>
      <c r="E85" s="89" t="s">
        <v>92</v>
      </c>
      <c r="F85" s="103">
        <v>38315170</v>
      </c>
      <c r="G85" s="103">
        <v>282158</v>
      </c>
      <c r="H85" s="103">
        <v>38597328</v>
      </c>
      <c r="I85" s="103">
        <v>691157</v>
      </c>
      <c r="J85" s="103">
        <v>4787432</v>
      </c>
      <c r="K85" s="89">
        <v>11035214</v>
      </c>
      <c r="L85" s="89">
        <v>10360700</v>
      </c>
      <c r="M85" s="89">
        <v>4473000</v>
      </c>
      <c r="N85" s="89">
        <v>0</v>
      </c>
      <c r="O85" s="89">
        <v>0</v>
      </c>
      <c r="P85" s="89">
        <v>14833700</v>
      </c>
      <c r="Q85" s="89">
        <v>0</v>
      </c>
      <c r="R85" s="89">
        <v>0</v>
      </c>
      <c r="S85" s="89">
        <v>0</v>
      </c>
      <c r="T85" s="89">
        <v>374649</v>
      </c>
      <c r="U85" s="89">
        <v>151089231</v>
      </c>
      <c r="V85" s="89">
        <v>1824444187</v>
      </c>
      <c r="W85" s="89">
        <v>1672980307</v>
      </c>
      <c r="X85" s="89">
        <v>0</v>
      </c>
      <c r="Y85" s="89">
        <v>0</v>
      </c>
      <c r="Z85" s="89">
        <v>0</v>
      </c>
      <c r="AA85" s="89">
        <v>0</v>
      </c>
      <c r="AB85" s="89">
        <v>0</v>
      </c>
      <c r="AC85" s="89">
        <v>0</v>
      </c>
      <c r="AD85" s="89">
        <v>7850000</v>
      </c>
      <c r="AE85" s="89">
        <v>0</v>
      </c>
      <c r="AF85" s="89">
        <v>0</v>
      </c>
      <c r="AG85" s="89">
        <v>0</v>
      </c>
      <c r="AH85" s="89">
        <v>7850000</v>
      </c>
      <c r="AI85" s="89">
        <v>157000</v>
      </c>
      <c r="AJ85" s="89">
        <v>22011000</v>
      </c>
      <c r="AK85" s="89">
        <v>22011000</v>
      </c>
      <c r="AL85" s="89">
        <v>8623</v>
      </c>
      <c r="AM85" s="89">
        <v>28</v>
      </c>
      <c r="AN85" s="89">
        <v>8651</v>
      </c>
      <c r="AO85" s="89">
        <v>0</v>
      </c>
      <c r="AP85" s="89">
        <v>0</v>
      </c>
      <c r="AQ85" s="89">
        <v>0</v>
      </c>
      <c r="AR85" s="89">
        <v>0</v>
      </c>
      <c r="AS85" s="89">
        <v>0</v>
      </c>
      <c r="AT85" s="89">
        <v>3249936</v>
      </c>
      <c r="AU85" s="89">
        <v>642221871</v>
      </c>
      <c r="AV85" s="89">
        <v>1027738800</v>
      </c>
      <c r="AW85" s="89">
        <v>852588</v>
      </c>
      <c r="AX85" s="89">
        <v>3173712</v>
      </c>
      <c r="AY85" s="89">
        <v>132242620</v>
      </c>
      <c r="AZ85" s="89">
        <v>209549300</v>
      </c>
      <c r="BA85" s="89">
        <v>34400</v>
      </c>
      <c r="BB85" s="89">
        <v>122900</v>
      </c>
      <c r="BC85" s="89">
        <v>0</v>
      </c>
      <c r="BD85" s="89">
        <v>0</v>
      </c>
      <c r="BE85" s="89">
        <v>0</v>
      </c>
      <c r="BF85" s="89">
        <v>0</v>
      </c>
      <c r="BG85" s="89">
        <v>0</v>
      </c>
      <c r="BH85" s="89">
        <v>0</v>
      </c>
      <c r="BI85" s="89">
        <v>0</v>
      </c>
      <c r="BJ85" s="89">
        <v>0</v>
      </c>
      <c r="BK85" s="89">
        <v>0</v>
      </c>
      <c r="BL85" s="89">
        <v>0</v>
      </c>
      <c r="BM85" s="89">
        <v>0</v>
      </c>
      <c r="BN85" s="89">
        <v>0</v>
      </c>
      <c r="BO85" s="89">
        <v>0</v>
      </c>
      <c r="BP85" s="89">
        <v>0</v>
      </c>
      <c r="BQ85" s="89">
        <v>0</v>
      </c>
      <c r="BR85" s="89">
        <v>14625</v>
      </c>
      <c r="BS85" s="89">
        <v>6421840</v>
      </c>
      <c r="BT85" s="89">
        <v>10277839</v>
      </c>
      <c r="BU85" s="89">
        <v>8724</v>
      </c>
      <c r="BV85" s="89">
        <v>41608</v>
      </c>
      <c r="BW85" s="89">
        <v>1322431</v>
      </c>
      <c r="BX85" s="89">
        <v>2095522</v>
      </c>
      <c r="BY85" s="89">
        <v>344</v>
      </c>
      <c r="BZ85" s="89">
        <v>1622</v>
      </c>
      <c r="CA85" s="89">
        <v>0</v>
      </c>
      <c r="CB85" s="89">
        <v>0</v>
      </c>
      <c r="CC85" s="89">
        <v>0</v>
      </c>
      <c r="CD85" s="89">
        <v>0</v>
      </c>
      <c r="CE85" s="89">
        <v>0</v>
      </c>
      <c r="CF85" s="89">
        <v>0</v>
      </c>
      <c r="CG85" s="89">
        <v>0</v>
      </c>
      <c r="CH85" s="89">
        <v>0</v>
      </c>
      <c r="CI85" s="89">
        <v>0</v>
      </c>
      <c r="CJ85" s="89">
        <v>0</v>
      </c>
      <c r="CK85" s="89">
        <v>0</v>
      </c>
      <c r="CL85" s="89">
        <v>0</v>
      </c>
      <c r="CM85" s="89">
        <v>0</v>
      </c>
      <c r="CN85" s="89">
        <v>0</v>
      </c>
      <c r="CO85" s="89">
        <v>0</v>
      </c>
      <c r="CP85" s="89">
        <v>0</v>
      </c>
      <c r="CQ85" s="89">
        <v>0</v>
      </c>
      <c r="CR85" s="89"/>
      <c r="CS85" s="89">
        <v>0</v>
      </c>
      <c r="CT85" s="97" t="s">
        <v>129</v>
      </c>
      <c r="CU85" s="97" t="s">
        <v>98</v>
      </c>
      <c r="CV85" s="97" t="s">
        <v>113</v>
      </c>
      <c r="CW85" s="97" t="s">
        <v>508</v>
      </c>
    </row>
    <row r="86" spans="1:101" ht="15" outlineLevel="2">
      <c r="A86" s="97">
        <v>2024</v>
      </c>
      <c r="B86" s="97" t="s">
        <v>332</v>
      </c>
      <c r="C86" s="97" t="s">
        <v>129</v>
      </c>
      <c r="D86" s="97" t="s">
        <v>350</v>
      </c>
      <c r="E86" s="89" t="s">
        <v>93</v>
      </c>
      <c r="F86" s="103">
        <v>132671684</v>
      </c>
      <c r="G86" s="103">
        <v>722504</v>
      </c>
      <c r="H86" s="103">
        <v>133394188</v>
      </c>
      <c r="I86" s="103">
        <v>1144927</v>
      </c>
      <c r="J86" s="103">
        <v>18067793</v>
      </c>
      <c r="K86" s="89">
        <v>19873242</v>
      </c>
      <c r="L86" s="89">
        <v>43711800</v>
      </c>
      <c r="M86" s="89">
        <v>12009900</v>
      </c>
      <c r="N86" s="89">
        <v>0</v>
      </c>
      <c r="O86" s="89">
        <v>0</v>
      </c>
      <c r="P86" s="89">
        <v>55721700</v>
      </c>
      <c r="Q86" s="89">
        <v>0</v>
      </c>
      <c r="R86" s="89">
        <v>0</v>
      </c>
      <c r="S86" s="89">
        <v>0</v>
      </c>
      <c r="T86" s="89">
        <v>532020</v>
      </c>
      <c r="U86" s="89">
        <v>334072481</v>
      </c>
      <c r="V86" s="89">
        <v>6682548749</v>
      </c>
      <c r="W86" s="89">
        <v>6347944248</v>
      </c>
      <c r="X86" s="89">
        <v>0</v>
      </c>
      <c r="Y86" s="89">
        <v>0</v>
      </c>
      <c r="Z86" s="89">
        <v>0</v>
      </c>
      <c r="AA86" s="89">
        <v>0</v>
      </c>
      <c r="AB86" s="89">
        <v>0</v>
      </c>
      <c r="AC86" s="89">
        <v>0</v>
      </c>
      <c r="AD86" s="89">
        <v>0</v>
      </c>
      <c r="AE86" s="89">
        <v>0</v>
      </c>
      <c r="AF86" s="89">
        <v>0</v>
      </c>
      <c r="AG86" s="89">
        <v>0</v>
      </c>
      <c r="AH86" s="89">
        <v>0</v>
      </c>
      <c r="AI86" s="89">
        <v>0</v>
      </c>
      <c r="AJ86" s="89">
        <v>0</v>
      </c>
      <c r="AK86" s="89">
        <v>0</v>
      </c>
      <c r="AL86" s="89">
        <v>24133</v>
      </c>
      <c r="AM86" s="89">
        <v>39</v>
      </c>
      <c r="AN86" s="89">
        <v>24172</v>
      </c>
      <c r="AO86" s="89">
        <v>0</v>
      </c>
      <c r="AP86" s="89">
        <v>0</v>
      </c>
      <c r="AQ86" s="89">
        <v>0</v>
      </c>
      <c r="AR86" s="89">
        <v>0</v>
      </c>
      <c r="AS86" s="89">
        <v>0</v>
      </c>
      <c r="AT86" s="89">
        <v>6132139</v>
      </c>
      <c r="AU86" s="89">
        <v>1896027197</v>
      </c>
      <c r="AV86" s="89">
        <v>4344569500</v>
      </c>
      <c r="AW86" s="89">
        <v>25371512</v>
      </c>
      <c r="AX86" s="89">
        <v>100345800</v>
      </c>
      <c r="AY86" s="89">
        <v>263700178</v>
      </c>
      <c r="AZ86" s="89">
        <v>495201500</v>
      </c>
      <c r="BA86" s="89">
        <v>1790816</v>
      </c>
      <c r="BB86" s="89">
        <v>6715100</v>
      </c>
      <c r="BC86" s="89">
        <v>0</v>
      </c>
      <c r="BD86" s="89">
        <v>0</v>
      </c>
      <c r="BE86" s="89">
        <v>0</v>
      </c>
      <c r="BF86" s="89">
        <v>0</v>
      </c>
      <c r="BG86" s="89">
        <v>0</v>
      </c>
      <c r="BH86" s="89">
        <v>0</v>
      </c>
      <c r="BI86" s="89">
        <v>0</v>
      </c>
      <c r="BJ86" s="89">
        <v>0</v>
      </c>
      <c r="BK86" s="89">
        <v>0</v>
      </c>
      <c r="BL86" s="89">
        <v>0</v>
      </c>
      <c r="BM86" s="89">
        <v>0</v>
      </c>
      <c r="BN86" s="89">
        <v>0</v>
      </c>
      <c r="BO86" s="89">
        <v>0</v>
      </c>
      <c r="BP86" s="89">
        <v>0</v>
      </c>
      <c r="BQ86" s="89">
        <v>0</v>
      </c>
      <c r="BR86" s="89">
        <v>27595</v>
      </c>
      <c r="BS86" s="89">
        <v>18960455</v>
      </c>
      <c r="BT86" s="89">
        <v>43445612</v>
      </c>
      <c r="BU86" s="89">
        <v>258057</v>
      </c>
      <c r="BV86" s="89">
        <v>1313560</v>
      </c>
      <c r="BW86" s="89">
        <v>2636496</v>
      </c>
      <c r="BX86" s="89">
        <v>4952570</v>
      </c>
      <c r="BY86" s="89">
        <v>18280</v>
      </c>
      <c r="BZ86" s="89">
        <v>88050</v>
      </c>
      <c r="CA86" s="89">
        <v>0</v>
      </c>
      <c r="CB86" s="89">
        <v>0</v>
      </c>
      <c r="CC86" s="89">
        <v>0</v>
      </c>
      <c r="CD86" s="89">
        <v>0</v>
      </c>
      <c r="CE86" s="89">
        <v>0</v>
      </c>
      <c r="CF86" s="89">
        <v>0</v>
      </c>
      <c r="CG86" s="89">
        <v>0</v>
      </c>
      <c r="CH86" s="89">
        <v>0</v>
      </c>
      <c r="CI86" s="89">
        <v>0</v>
      </c>
      <c r="CJ86" s="89">
        <v>0</v>
      </c>
      <c r="CK86" s="89">
        <v>0</v>
      </c>
      <c r="CL86" s="89">
        <v>0</v>
      </c>
      <c r="CM86" s="89">
        <v>0</v>
      </c>
      <c r="CN86" s="89">
        <v>0</v>
      </c>
      <c r="CO86" s="89">
        <v>0</v>
      </c>
      <c r="CP86" s="89">
        <v>0</v>
      </c>
      <c r="CQ86" s="89">
        <v>0</v>
      </c>
      <c r="CR86" s="89"/>
      <c r="CS86" s="89">
        <v>0</v>
      </c>
      <c r="CT86" s="97" t="s">
        <v>129</v>
      </c>
      <c r="CU86" s="97" t="s">
        <v>100</v>
      </c>
      <c r="CV86" s="97" t="s">
        <v>100</v>
      </c>
      <c r="CW86" s="97" t="s">
        <v>508</v>
      </c>
    </row>
    <row r="87" spans="1:101" ht="15" outlineLevel="2">
      <c r="A87" s="97">
        <v>2024</v>
      </c>
      <c r="B87" s="97" t="s">
        <v>332</v>
      </c>
      <c r="C87" s="97" t="s">
        <v>129</v>
      </c>
      <c r="D87" s="97" t="s">
        <v>265</v>
      </c>
      <c r="E87" s="89" t="s">
        <v>94</v>
      </c>
      <c r="F87" s="103">
        <v>38811922</v>
      </c>
      <c r="G87" s="103">
        <v>253900</v>
      </c>
      <c r="H87" s="103">
        <v>39065822</v>
      </c>
      <c r="I87" s="103">
        <v>1201374</v>
      </c>
      <c r="J87" s="103">
        <v>2223619</v>
      </c>
      <c r="K87" s="89">
        <v>5026909</v>
      </c>
      <c r="L87" s="89">
        <v>11667500</v>
      </c>
      <c r="M87" s="89">
        <v>4875000</v>
      </c>
      <c r="N87" s="89">
        <v>0</v>
      </c>
      <c r="O87" s="89">
        <v>0</v>
      </c>
      <c r="P87" s="89">
        <v>16542500</v>
      </c>
      <c r="Q87" s="89">
        <v>0</v>
      </c>
      <c r="R87" s="89">
        <v>0</v>
      </c>
      <c r="S87" s="89">
        <v>0</v>
      </c>
      <c r="T87" s="89">
        <v>123129</v>
      </c>
      <c r="U87" s="89">
        <v>98837133</v>
      </c>
      <c r="V87" s="89">
        <v>2849764440</v>
      </c>
      <c r="W87" s="89">
        <v>2750804178</v>
      </c>
      <c r="X87" s="89">
        <v>0</v>
      </c>
      <c r="Y87" s="89">
        <v>0</v>
      </c>
      <c r="Z87" s="89">
        <v>0</v>
      </c>
      <c r="AA87" s="89">
        <v>0</v>
      </c>
      <c r="AB87" s="89">
        <v>0</v>
      </c>
      <c r="AC87" s="89">
        <v>0</v>
      </c>
      <c r="AD87" s="89">
        <v>0</v>
      </c>
      <c r="AE87" s="89">
        <v>0</v>
      </c>
      <c r="AF87" s="89">
        <v>0</v>
      </c>
      <c r="AG87" s="89">
        <v>0</v>
      </c>
      <c r="AH87" s="89">
        <v>0</v>
      </c>
      <c r="AI87" s="89">
        <v>0</v>
      </c>
      <c r="AJ87" s="89">
        <v>0</v>
      </c>
      <c r="AK87" s="89">
        <v>0</v>
      </c>
      <c r="AL87" s="89">
        <v>8639</v>
      </c>
      <c r="AM87" s="89">
        <v>12</v>
      </c>
      <c r="AN87" s="89">
        <v>8651</v>
      </c>
      <c r="AO87" s="89">
        <v>0</v>
      </c>
      <c r="AP87" s="89">
        <v>0</v>
      </c>
      <c r="AQ87" s="89">
        <v>0</v>
      </c>
      <c r="AR87" s="89">
        <v>0</v>
      </c>
      <c r="AS87" s="89">
        <v>0</v>
      </c>
      <c r="AT87" s="89">
        <v>1699966</v>
      </c>
      <c r="AU87" s="89">
        <v>709970848</v>
      </c>
      <c r="AV87" s="89">
        <v>1929895300</v>
      </c>
      <c r="AW87" s="89">
        <v>16154364</v>
      </c>
      <c r="AX87" s="89">
        <v>104524900</v>
      </c>
      <c r="AY87" s="89">
        <v>82282204</v>
      </c>
      <c r="AZ87" s="89">
        <v>189680600</v>
      </c>
      <c r="BA87" s="89">
        <v>1468604</v>
      </c>
      <c r="BB87" s="89">
        <v>27237600</v>
      </c>
      <c r="BC87" s="89">
        <v>0</v>
      </c>
      <c r="BD87" s="89">
        <v>0</v>
      </c>
      <c r="BE87" s="89">
        <v>0</v>
      </c>
      <c r="BF87" s="89">
        <v>0</v>
      </c>
      <c r="BG87" s="89">
        <v>0</v>
      </c>
      <c r="BH87" s="89">
        <v>0</v>
      </c>
      <c r="BI87" s="89">
        <v>0</v>
      </c>
      <c r="BJ87" s="89">
        <v>0</v>
      </c>
      <c r="BK87" s="89">
        <v>0</v>
      </c>
      <c r="BL87" s="89">
        <v>0</v>
      </c>
      <c r="BM87" s="89">
        <v>0</v>
      </c>
      <c r="BN87" s="89">
        <v>0</v>
      </c>
      <c r="BO87" s="89">
        <v>0</v>
      </c>
      <c r="BP87" s="89">
        <v>0</v>
      </c>
      <c r="BQ87" s="89">
        <v>0</v>
      </c>
      <c r="BR87" s="89">
        <v>7650</v>
      </c>
      <c r="BS87" s="89">
        <v>7099666</v>
      </c>
      <c r="BT87" s="89">
        <v>19299033</v>
      </c>
      <c r="BU87" s="89">
        <v>165179</v>
      </c>
      <c r="BV87" s="89">
        <v>1343412</v>
      </c>
      <c r="BW87" s="89">
        <v>822172</v>
      </c>
      <c r="BX87" s="89">
        <v>1897489</v>
      </c>
      <c r="BY87" s="89">
        <v>14933</v>
      </c>
      <c r="BZ87" s="89">
        <v>343902</v>
      </c>
      <c r="CA87" s="89">
        <v>0</v>
      </c>
      <c r="CB87" s="89">
        <v>0</v>
      </c>
      <c r="CC87" s="89">
        <v>0</v>
      </c>
      <c r="CD87" s="89">
        <v>0</v>
      </c>
      <c r="CE87" s="89">
        <v>0</v>
      </c>
      <c r="CF87" s="89">
        <v>0</v>
      </c>
      <c r="CG87" s="89">
        <v>0</v>
      </c>
      <c r="CH87" s="89">
        <v>0</v>
      </c>
      <c r="CI87" s="89">
        <v>0</v>
      </c>
      <c r="CJ87" s="89">
        <v>0</v>
      </c>
      <c r="CK87" s="89">
        <v>0</v>
      </c>
      <c r="CL87" s="89">
        <v>0</v>
      </c>
      <c r="CM87" s="89">
        <v>0</v>
      </c>
      <c r="CN87" s="89">
        <v>0</v>
      </c>
      <c r="CO87" s="89">
        <v>0</v>
      </c>
      <c r="CP87" s="89">
        <v>0</v>
      </c>
      <c r="CQ87" s="89">
        <v>0</v>
      </c>
      <c r="CR87" s="89"/>
      <c r="CS87" s="89">
        <v>0</v>
      </c>
      <c r="CT87" s="97" t="s">
        <v>129</v>
      </c>
      <c r="CU87" s="97" t="s">
        <v>101</v>
      </c>
      <c r="CV87" s="97" t="s">
        <v>113</v>
      </c>
      <c r="CW87" s="97" t="s">
        <v>508</v>
      </c>
    </row>
    <row r="88" spans="1:101" ht="15" outlineLevel="2">
      <c r="A88" s="97">
        <v>2024</v>
      </c>
      <c r="B88" s="97" t="s">
        <v>332</v>
      </c>
      <c r="C88" s="97" t="s">
        <v>129</v>
      </c>
      <c r="D88" s="97" t="s">
        <v>306</v>
      </c>
      <c r="E88" s="89" t="s">
        <v>252</v>
      </c>
      <c r="F88" s="103">
        <v>2455520</v>
      </c>
      <c r="G88" s="103">
        <v>13590</v>
      </c>
      <c r="H88" s="103">
        <v>2469110</v>
      </c>
      <c r="I88" s="103">
        <v>0</v>
      </c>
      <c r="J88" s="103">
        <v>949368</v>
      </c>
      <c r="K88" s="89">
        <v>0</v>
      </c>
      <c r="L88" s="89">
        <v>0</v>
      </c>
      <c r="M88" s="89">
        <v>0</v>
      </c>
      <c r="N88" s="89">
        <v>0</v>
      </c>
      <c r="O88" s="89">
        <v>0</v>
      </c>
      <c r="P88" s="89">
        <v>0</v>
      </c>
      <c r="Q88" s="89">
        <v>0</v>
      </c>
      <c r="R88" s="89">
        <v>0</v>
      </c>
      <c r="S88" s="89">
        <v>0</v>
      </c>
      <c r="T88" s="89">
        <v>0</v>
      </c>
      <c r="U88" s="89">
        <v>0</v>
      </c>
      <c r="V88" s="89">
        <v>0</v>
      </c>
      <c r="W88" s="89">
        <v>0</v>
      </c>
      <c r="X88" s="89">
        <v>0</v>
      </c>
      <c r="Y88" s="89">
        <v>0</v>
      </c>
      <c r="Z88" s="89">
        <v>0</v>
      </c>
      <c r="AA88" s="89">
        <v>0</v>
      </c>
      <c r="AB88" s="89">
        <v>0</v>
      </c>
      <c r="AC88" s="89">
        <v>0</v>
      </c>
      <c r="AD88" s="89">
        <v>0</v>
      </c>
      <c r="AE88" s="89">
        <v>0</v>
      </c>
      <c r="AF88" s="89">
        <v>0</v>
      </c>
      <c r="AG88" s="89">
        <v>0</v>
      </c>
      <c r="AH88" s="89">
        <v>0</v>
      </c>
      <c r="AI88" s="89">
        <v>0</v>
      </c>
      <c r="AJ88" s="89">
        <v>0</v>
      </c>
      <c r="AK88" s="89">
        <v>0</v>
      </c>
      <c r="AL88" s="89">
        <v>21</v>
      </c>
      <c r="AM88" s="89">
        <v>2</v>
      </c>
      <c r="AN88" s="89">
        <v>23</v>
      </c>
      <c r="AO88" s="89">
        <v>0</v>
      </c>
      <c r="AP88" s="89">
        <v>0</v>
      </c>
      <c r="AQ88" s="89">
        <v>0</v>
      </c>
      <c r="AR88" s="89">
        <v>0</v>
      </c>
      <c r="AS88" s="89">
        <v>0</v>
      </c>
      <c r="AT88" s="89">
        <v>0</v>
      </c>
      <c r="AU88" s="89">
        <v>0</v>
      </c>
      <c r="AV88" s="89">
        <v>0</v>
      </c>
      <c r="AW88" s="89">
        <v>0</v>
      </c>
      <c r="AX88" s="89">
        <v>0</v>
      </c>
      <c r="AY88" s="89">
        <v>0</v>
      </c>
      <c r="AZ88" s="89">
        <v>0</v>
      </c>
      <c r="BA88" s="89">
        <v>0</v>
      </c>
      <c r="BB88" s="89">
        <v>0</v>
      </c>
      <c r="BC88" s="89">
        <v>0</v>
      </c>
      <c r="BD88" s="89">
        <v>0</v>
      </c>
      <c r="BE88" s="89">
        <v>0</v>
      </c>
      <c r="BF88" s="89">
        <v>0</v>
      </c>
      <c r="BG88" s="89">
        <v>0</v>
      </c>
      <c r="BH88" s="89">
        <v>0</v>
      </c>
      <c r="BI88" s="89">
        <v>0</v>
      </c>
      <c r="BJ88" s="89">
        <v>0</v>
      </c>
      <c r="BK88" s="89">
        <v>0</v>
      </c>
      <c r="BL88" s="89">
        <v>0</v>
      </c>
      <c r="BM88" s="89">
        <v>0</v>
      </c>
      <c r="BN88" s="89">
        <v>0</v>
      </c>
      <c r="BO88" s="89">
        <v>0</v>
      </c>
      <c r="BP88" s="89">
        <v>0</v>
      </c>
      <c r="BQ88" s="89">
        <v>0</v>
      </c>
      <c r="BR88" s="89">
        <v>0</v>
      </c>
      <c r="BS88" s="89">
        <v>0</v>
      </c>
      <c r="BT88" s="89">
        <v>0</v>
      </c>
      <c r="BU88" s="89">
        <v>0</v>
      </c>
      <c r="BV88" s="89">
        <v>0</v>
      </c>
      <c r="BW88" s="89">
        <v>0</v>
      </c>
      <c r="BX88" s="89">
        <v>0</v>
      </c>
      <c r="BY88" s="89">
        <v>0</v>
      </c>
      <c r="BZ88" s="89">
        <v>0</v>
      </c>
      <c r="CA88" s="89">
        <v>0</v>
      </c>
      <c r="CB88" s="89">
        <v>0</v>
      </c>
      <c r="CC88" s="89">
        <v>0</v>
      </c>
      <c r="CD88" s="89">
        <v>0</v>
      </c>
      <c r="CE88" s="89">
        <v>0</v>
      </c>
      <c r="CF88" s="89">
        <v>0</v>
      </c>
      <c r="CG88" s="89">
        <v>0</v>
      </c>
      <c r="CH88" s="89">
        <v>0</v>
      </c>
      <c r="CI88" s="89">
        <v>0</v>
      </c>
      <c r="CJ88" s="89">
        <v>0</v>
      </c>
      <c r="CK88" s="89">
        <v>0</v>
      </c>
      <c r="CL88" s="89">
        <v>0</v>
      </c>
      <c r="CM88" s="89">
        <v>0</v>
      </c>
      <c r="CN88" s="89">
        <v>0</v>
      </c>
      <c r="CO88" s="89">
        <v>0</v>
      </c>
      <c r="CP88" s="89">
        <v>0</v>
      </c>
      <c r="CQ88" s="89">
        <v>0</v>
      </c>
      <c r="CR88" s="89"/>
      <c r="CS88" s="89">
        <v>0</v>
      </c>
      <c r="CT88" s="97" t="s">
        <v>129</v>
      </c>
      <c r="CU88" s="97" t="s">
        <v>102</v>
      </c>
      <c r="CV88" s="97" t="s">
        <v>105</v>
      </c>
      <c r="CW88" s="97" t="s">
        <v>508</v>
      </c>
    </row>
    <row r="89" spans="1:101" ht="15" outlineLevel="2">
      <c r="A89" s="97">
        <v>2024</v>
      </c>
      <c r="B89" s="97" t="s">
        <v>332</v>
      </c>
      <c r="C89" s="97" t="s">
        <v>129</v>
      </c>
      <c r="D89" s="97" t="s">
        <v>356</v>
      </c>
      <c r="E89" s="89" t="s">
        <v>95</v>
      </c>
      <c r="F89" s="103">
        <v>20774976</v>
      </c>
      <c r="G89" s="103">
        <v>663130</v>
      </c>
      <c r="H89" s="103">
        <v>21438106</v>
      </c>
      <c r="I89" s="103">
        <v>0</v>
      </c>
      <c r="J89" s="103">
        <v>813720</v>
      </c>
      <c r="K89" s="89">
        <v>976273</v>
      </c>
      <c r="L89" s="89">
        <v>5700000</v>
      </c>
      <c r="M89" s="89">
        <v>1800000</v>
      </c>
      <c r="N89" s="89">
        <v>0</v>
      </c>
      <c r="O89" s="89">
        <v>0</v>
      </c>
      <c r="P89" s="89">
        <v>7500000</v>
      </c>
      <c r="Q89" s="89">
        <v>0</v>
      </c>
      <c r="R89" s="89">
        <v>0</v>
      </c>
      <c r="S89" s="89">
        <v>1022117</v>
      </c>
      <c r="T89" s="89">
        <v>20265</v>
      </c>
      <c r="U89" s="89">
        <v>12016590</v>
      </c>
      <c r="V89" s="89">
        <v>1387280288</v>
      </c>
      <c r="W89" s="89">
        <v>1374221316</v>
      </c>
      <c r="X89" s="89">
        <v>0</v>
      </c>
      <c r="Y89" s="89">
        <v>0</v>
      </c>
      <c r="Z89" s="89">
        <v>0</v>
      </c>
      <c r="AA89" s="89">
        <v>0</v>
      </c>
      <c r="AB89" s="89">
        <v>0</v>
      </c>
      <c r="AC89" s="89">
        <v>0</v>
      </c>
      <c r="AD89" s="89">
        <v>0</v>
      </c>
      <c r="AE89" s="89">
        <v>0</v>
      </c>
      <c r="AF89" s="89">
        <v>0</v>
      </c>
      <c r="AG89" s="89">
        <v>0</v>
      </c>
      <c r="AH89" s="89">
        <v>0</v>
      </c>
      <c r="AI89" s="89">
        <v>0</v>
      </c>
      <c r="AJ89" s="89">
        <v>0</v>
      </c>
      <c r="AK89" s="89">
        <v>0</v>
      </c>
      <c r="AL89" s="89">
        <v>4502</v>
      </c>
      <c r="AM89" s="89">
        <v>22</v>
      </c>
      <c r="AN89" s="89">
        <v>4524</v>
      </c>
      <c r="AO89" s="89">
        <v>0</v>
      </c>
      <c r="AP89" s="89">
        <v>10842696</v>
      </c>
      <c r="AQ89" s="89">
        <v>33782200</v>
      </c>
      <c r="AR89" s="89">
        <v>630937</v>
      </c>
      <c r="AS89" s="89">
        <v>5363000</v>
      </c>
      <c r="AT89" s="89">
        <v>399992</v>
      </c>
      <c r="AU89" s="89">
        <v>237190837</v>
      </c>
      <c r="AV89" s="89">
        <v>883148300</v>
      </c>
      <c r="AW89" s="89">
        <v>21792454</v>
      </c>
      <c r="AX89" s="89">
        <v>190887100</v>
      </c>
      <c r="AY89" s="89">
        <v>68801196</v>
      </c>
      <c r="AZ89" s="89">
        <v>153551200</v>
      </c>
      <c r="BA89" s="89">
        <v>3288543</v>
      </c>
      <c r="BB89" s="89">
        <v>28434200</v>
      </c>
      <c r="BC89" s="89">
        <v>0</v>
      </c>
      <c r="BD89" s="89">
        <v>13992846</v>
      </c>
      <c r="BE89" s="89">
        <v>15372000</v>
      </c>
      <c r="BF89" s="89">
        <v>49574200</v>
      </c>
      <c r="BG89" s="89">
        <v>1665700</v>
      </c>
      <c r="BH89" s="89">
        <v>0</v>
      </c>
      <c r="BI89" s="89">
        <v>265842</v>
      </c>
      <c r="BJ89" s="89">
        <v>379250</v>
      </c>
      <c r="BK89" s="89">
        <v>4324600</v>
      </c>
      <c r="BL89" s="89">
        <v>32600</v>
      </c>
      <c r="BM89" s="89">
        <v>0</v>
      </c>
      <c r="BN89" s="89">
        <v>108403</v>
      </c>
      <c r="BO89" s="89">
        <v>337847</v>
      </c>
      <c r="BP89" s="89">
        <v>6378</v>
      </c>
      <c r="BQ89" s="89">
        <v>68551</v>
      </c>
      <c r="BR89" s="89">
        <v>1800</v>
      </c>
      <c r="BS89" s="89">
        <v>2372502</v>
      </c>
      <c r="BT89" s="89">
        <v>8830889</v>
      </c>
      <c r="BU89" s="89">
        <v>220310</v>
      </c>
      <c r="BV89" s="89">
        <v>2438355</v>
      </c>
      <c r="BW89" s="89">
        <v>687751</v>
      </c>
      <c r="BX89" s="89">
        <v>1535778</v>
      </c>
      <c r="BY89" s="89">
        <v>33328</v>
      </c>
      <c r="BZ89" s="89">
        <v>363232</v>
      </c>
      <c r="CA89" s="89">
        <v>0</v>
      </c>
      <c r="CB89" s="89">
        <v>69743</v>
      </c>
      <c r="CC89" s="89">
        <v>76620</v>
      </c>
      <c r="CD89" s="89">
        <v>248382</v>
      </c>
      <c r="CE89" s="89">
        <v>16657</v>
      </c>
      <c r="CF89" s="89">
        <v>0</v>
      </c>
      <c r="CG89" s="89">
        <v>1321</v>
      </c>
      <c r="CH89" s="89">
        <v>1881</v>
      </c>
      <c r="CI89" s="89">
        <v>21661</v>
      </c>
      <c r="CJ89" s="89">
        <v>326</v>
      </c>
      <c r="CK89" s="89">
        <v>0</v>
      </c>
      <c r="CL89" s="89">
        <v>0</v>
      </c>
      <c r="CM89" s="89">
        <v>0</v>
      </c>
      <c r="CN89" s="89">
        <v>0</v>
      </c>
      <c r="CO89" s="89">
        <v>0</v>
      </c>
      <c r="CP89" s="89">
        <v>0</v>
      </c>
      <c r="CQ89" s="89">
        <v>0</v>
      </c>
      <c r="CR89" s="89"/>
      <c r="CS89" s="89">
        <v>0</v>
      </c>
      <c r="CT89" s="97" t="s">
        <v>129</v>
      </c>
      <c r="CU89" s="97" t="s">
        <v>107</v>
      </c>
      <c r="CV89" s="97" t="s">
        <v>118</v>
      </c>
      <c r="CW89" s="97" t="s">
        <v>508</v>
      </c>
    </row>
    <row r="90" spans="1:101" ht="15" outlineLevel="2">
      <c r="A90" s="97">
        <v>2024</v>
      </c>
      <c r="B90" s="97" t="s">
        <v>332</v>
      </c>
      <c r="C90" s="97" t="s">
        <v>129</v>
      </c>
      <c r="D90" s="97" t="s">
        <v>266</v>
      </c>
      <c r="E90" s="89" t="s">
        <v>96</v>
      </c>
      <c r="F90" s="103">
        <v>29621375</v>
      </c>
      <c r="G90" s="103">
        <v>300394</v>
      </c>
      <c r="H90" s="103">
        <v>29921769</v>
      </c>
      <c r="I90" s="103">
        <v>282587</v>
      </c>
      <c r="J90" s="103">
        <v>1767749</v>
      </c>
      <c r="K90" s="89">
        <v>5780796</v>
      </c>
      <c r="L90" s="89">
        <v>9585500</v>
      </c>
      <c r="M90" s="89">
        <v>3600000</v>
      </c>
      <c r="N90" s="89">
        <v>0</v>
      </c>
      <c r="O90" s="89">
        <v>0</v>
      </c>
      <c r="P90" s="89">
        <v>13185500</v>
      </c>
      <c r="Q90" s="89">
        <v>0</v>
      </c>
      <c r="R90" s="89">
        <v>0</v>
      </c>
      <c r="S90" s="89">
        <v>0</v>
      </c>
      <c r="T90" s="89">
        <v>158374</v>
      </c>
      <c r="U90" s="89">
        <v>135100197</v>
      </c>
      <c r="V90" s="89">
        <v>2015278701</v>
      </c>
      <c r="W90" s="89">
        <v>1880020130</v>
      </c>
      <c r="X90" s="89">
        <v>0</v>
      </c>
      <c r="Y90" s="89">
        <v>0</v>
      </c>
      <c r="Z90" s="89">
        <v>0</v>
      </c>
      <c r="AA90" s="89">
        <v>0</v>
      </c>
      <c r="AB90" s="89">
        <v>0</v>
      </c>
      <c r="AC90" s="89">
        <v>0</v>
      </c>
      <c r="AD90" s="89">
        <v>0</v>
      </c>
      <c r="AE90" s="89">
        <v>0</v>
      </c>
      <c r="AF90" s="89">
        <v>0</v>
      </c>
      <c r="AG90" s="89">
        <v>0</v>
      </c>
      <c r="AH90" s="89">
        <v>0</v>
      </c>
      <c r="AI90" s="89">
        <v>0</v>
      </c>
      <c r="AJ90" s="89">
        <v>0</v>
      </c>
      <c r="AK90" s="89">
        <v>0</v>
      </c>
      <c r="AL90" s="89">
        <v>8038</v>
      </c>
      <c r="AM90" s="89">
        <v>135</v>
      </c>
      <c r="AN90" s="89">
        <v>8173</v>
      </c>
      <c r="AO90" s="89">
        <v>0</v>
      </c>
      <c r="AP90" s="89">
        <v>0</v>
      </c>
      <c r="AQ90" s="89">
        <v>0</v>
      </c>
      <c r="AR90" s="89">
        <v>0</v>
      </c>
      <c r="AS90" s="89">
        <v>0</v>
      </c>
      <c r="AT90" s="89">
        <v>1949961</v>
      </c>
      <c r="AU90" s="89">
        <v>646265100</v>
      </c>
      <c r="AV90" s="89">
        <v>1231273700</v>
      </c>
      <c r="AW90" s="89">
        <v>1111069</v>
      </c>
      <c r="AX90" s="89">
        <v>3925200</v>
      </c>
      <c r="AY90" s="89">
        <v>79334982</v>
      </c>
      <c r="AZ90" s="89">
        <v>145042500</v>
      </c>
      <c r="BA90" s="89">
        <v>154800</v>
      </c>
      <c r="BB90" s="89">
        <v>2116600</v>
      </c>
      <c r="BC90" s="89">
        <v>0</v>
      </c>
      <c r="BD90" s="89">
        <v>0</v>
      </c>
      <c r="BE90" s="89">
        <v>0</v>
      </c>
      <c r="BF90" s="89">
        <v>0</v>
      </c>
      <c r="BG90" s="89">
        <v>0</v>
      </c>
      <c r="BH90" s="89">
        <v>0</v>
      </c>
      <c r="BI90" s="89">
        <v>0</v>
      </c>
      <c r="BJ90" s="89">
        <v>0</v>
      </c>
      <c r="BK90" s="89">
        <v>0</v>
      </c>
      <c r="BL90" s="89">
        <v>0</v>
      </c>
      <c r="BM90" s="89">
        <v>0</v>
      </c>
      <c r="BN90" s="89">
        <v>0</v>
      </c>
      <c r="BO90" s="89">
        <v>0</v>
      </c>
      <c r="BP90" s="89">
        <v>0</v>
      </c>
      <c r="BQ90" s="89">
        <v>0</v>
      </c>
      <c r="BR90" s="89">
        <v>8775</v>
      </c>
      <c r="BS90" s="89">
        <v>6462576</v>
      </c>
      <c r="BT90" s="89">
        <v>12312836</v>
      </c>
      <c r="BU90" s="89">
        <v>11567</v>
      </c>
      <c r="BV90" s="89">
        <v>51394</v>
      </c>
      <c r="BW90" s="89">
        <v>793351</v>
      </c>
      <c r="BX90" s="89">
        <v>1450436</v>
      </c>
      <c r="BY90" s="89">
        <v>1548</v>
      </c>
      <c r="BZ90" s="89">
        <v>26847</v>
      </c>
      <c r="CA90" s="89">
        <v>0</v>
      </c>
      <c r="CB90" s="89">
        <v>0</v>
      </c>
      <c r="CC90" s="89">
        <v>0</v>
      </c>
      <c r="CD90" s="89">
        <v>0</v>
      </c>
      <c r="CE90" s="89">
        <v>0</v>
      </c>
      <c r="CF90" s="89">
        <v>0</v>
      </c>
      <c r="CG90" s="89">
        <v>0</v>
      </c>
      <c r="CH90" s="89">
        <v>0</v>
      </c>
      <c r="CI90" s="89">
        <v>0</v>
      </c>
      <c r="CJ90" s="89">
        <v>0</v>
      </c>
      <c r="CK90" s="89">
        <v>0</v>
      </c>
      <c r="CL90" s="89">
        <v>0</v>
      </c>
      <c r="CM90" s="89">
        <v>0</v>
      </c>
      <c r="CN90" s="89">
        <v>0</v>
      </c>
      <c r="CO90" s="89">
        <v>0</v>
      </c>
      <c r="CP90" s="89">
        <v>0</v>
      </c>
      <c r="CQ90" s="89">
        <v>0</v>
      </c>
      <c r="CR90" s="89"/>
      <c r="CS90" s="89">
        <v>0</v>
      </c>
      <c r="CT90" s="97" t="s">
        <v>129</v>
      </c>
      <c r="CU90" s="97" t="s">
        <v>114</v>
      </c>
      <c r="CV90" s="97" t="s">
        <v>118</v>
      </c>
      <c r="CW90" s="97" t="s">
        <v>508</v>
      </c>
    </row>
    <row r="91" spans="1:101" ht="15" outlineLevel="2">
      <c r="A91" s="97">
        <v>2024</v>
      </c>
      <c r="B91" s="97" t="s">
        <v>332</v>
      </c>
      <c r="C91" s="97" t="s">
        <v>129</v>
      </c>
      <c r="D91" s="97" t="s">
        <v>359</v>
      </c>
      <c r="E91" s="89" t="s">
        <v>97</v>
      </c>
      <c r="F91" s="103">
        <v>27063473</v>
      </c>
      <c r="G91" s="103">
        <v>771398</v>
      </c>
      <c r="H91" s="103">
        <v>27834871</v>
      </c>
      <c r="I91" s="103">
        <v>2265056</v>
      </c>
      <c r="J91" s="103">
        <v>2278056</v>
      </c>
      <c r="K91" s="89">
        <v>1462376</v>
      </c>
      <c r="L91" s="89">
        <v>9240000</v>
      </c>
      <c r="M91" s="89">
        <v>3770000</v>
      </c>
      <c r="N91" s="89">
        <v>300000</v>
      </c>
      <c r="O91" s="89">
        <v>0</v>
      </c>
      <c r="P91" s="89">
        <v>13310000</v>
      </c>
      <c r="Q91" s="89">
        <v>0</v>
      </c>
      <c r="R91" s="89">
        <v>0</v>
      </c>
      <c r="S91" s="89">
        <v>756009</v>
      </c>
      <c r="T91" s="89">
        <v>45135</v>
      </c>
      <c r="U91" s="89">
        <v>19683065</v>
      </c>
      <c r="V91" s="89">
        <v>1510134928</v>
      </c>
      <c r="W91" s="89">
        <v>1489650719</v>
      </c>
      <c r="X91" s="89">
        <v>0</v>
      </c>
      <c r="Y91" s="89">
        <v>0</v>
      </c>
      <c r="Z91" s="89">
        <v>0</v>
      </c>
      <c r="AA91" s="89">
        <v>0</v>
      </c>
      <c r="AB91" s="89">
        <v>0</v>
      </c>
      <c r="AC91" s="89">
        <v>0</v>
      </c>
      <c r="AD91" s="89">
        <v>0</v>
      </c>
      <c r="AE91" s="89">
        <v>0</v>
      </c>
      <c r="AF91" s="89">
        <v>0</v>
      </c>
      <c r="AG91" s="89">
        <v>0</v>
      </c>
      <c r="AH91" s="89">
        <v>0</v>
      </c>
      <c r="AI91" s="89">
        <v>0</v>
      </c>
      <c r="AJ91" s="89">
        <v>0</v>
      </c>
      <c r="AK91" s="89">
        <v>0</v>
      </c>
      <c r="AL91" s="89">
        <v>4570</v>
      </c>
      <c r="AM91" s="89">
        <v>11</v>
      </c>
      <c r="AN91" s="89">
        <v>4581</v>
      </c>
      <c r="AO91" s="89">
        <v>0</v>
      </c>
      <c r="AP91" s="89">
        <v>4934431</v>
      </c>
      <c r="AQ91" s="89">
        <v>12369800</v>
      </c>
      <c r="AR91" s="89">
        <v>111460</v>
      </c>
      <c r="AS91" s="89">
        <v>1658200</v>
      </c>
      <c r="AT91" s="89">
        <v>599988</v>
      </c>
      <c r="AU91" s="89">
        <v>293161898</v>
      </c>
      <c r="AV91" s="89">
        <v>1032245600</v>
      </c>
      <c r="AW91" s="89">
        <v>22595442</v>
      </c>
      <c r="AX91" s="89">
        <v>135789900</v>
      </c>
      <c r="AY91" s="89">
        <v>60992138</v>
      </c>
      <c r="AZ91" s="89">
        <v>184731600</v>
      </c>
      <c r="BA91" s="89">
        <v>3681000</v>
      </c>
      <c r="BB91" s="89">
        <v>23400500</v>
      </c>
      <c r="BC91" s="89">
        <v>0</v>
      </c>
      <c r="BD91" s="89">
        <v>5988400</v>
      </c>
      <c r="BE91" s="89">
        <v>5989100</v>
      </c>
      <c r="BF91" s="89">
        <v>12031800</v>
      </c>
      <c r="BG91" s="89">
        <v>0</v>
      </c>
      <c r="BH91" s="89">
        <v>0</v>
      </c>
      <c r="BI91" s="89">
        <v>30000</v>
      </c>
      <c r="BJ91" s="89">
        <v>43000</v>
      </c>
      <c r="BK91" s="89">
        <v>160900</v>
      </c>
      <c r="BL91" s="89">
        <v>0</v>
      </c>
      <c r="BM91" s="89">
        <v>0</v>
      </c>
      <c r="BN91" s="89">
        <v>49334</v>
      </c>
      <c r="BO91" s="89">
        <v>123708</v>
      </c>
      <c r="BP91" s="89">
        <v>1128</v>
      </c>
      <c r="BQ91" s="89">
        <v>20993</v>
      </c>
      <c r="BR91" s="89">
        <v>2700</v>
      </c>
      <c r="BS91" s="89">
        <v>2931968</v>
      </c>
      <c r="BT91" s="89">
        <v>10322130</v>
      </c>
      <c r="BU91" s="89">
        <v>228395</v>
      </c>
      <c r="BV91" s="89">
        <v>1751580</v>
      </c>
      <c r="BW91" s="89">
        <v>609306</v>
      </c>
      <c r="BX91" s="89">
        <v>1847950</v>
      </c>
      <c r="BY91" s="89">
        <v>37186</v>
      </c>
      <c r="BZ91" s="89">
        <v>301354</v>
      </c>
      <c r="CA91" s="89">
        <v>0</v>
      </c>
      <c r="CB91" s="89">
        <v>29945</v>
      </c>
      <c r="CC91" s="89">
        <v>29951</v>
      </c>
      <c r="CD91" s="89">
        <v>60170</v>
      </c>
      <c r="CE91" s="89">
        <v>0</v>
      </c>
      <c r="CF91" s="89">
        <v>0</v>
      </c>
      <c r="CG91" s="89">
        <v>150</v>
      </c>
      <c r="CH91" s="89">
        <v>215</v>
      </c>
      <c r="CI91" s="89">
        <v>805</v>
      </c>
      <c r="CJ91" s="89">
        <v>0</v>
      </c>
      <c r="CK91" s="89">
        <v>0</v>
      </c>
      <c r="CL91" s="89">
        <v>0</v>
      </c>
      <c r="CM91" s="89">
        <v>0</v>
      </c>
      <c r="CN91" s="89">
        <v>0</v>
      </c>
      <c r="CO91" s="89">
        <v>0</v>
      </c>
      <c r="CP91" s="89">
        <v>0</v>
      </c>
      <c r="CQ91" s="89">
        <v>0</v>
      </c>
      <c r="CR91" s="89"/>
      <c r="CS91" s="89">
        <v>0</v>
      </c>
      <c r="CT91" s="97" t="s">
        <v>129</v>
      </c>
      <c r="CU91" s="97" t="s">
        <v>119</v>
      </c>
      <c r="CV91" s="97" t="s">
        <v>119</v>
      </c>
      <c r="CW91" s="97" t="s">
        <v>508</v>
      </c>
    </row>
    <row r="92" spans="1:101" ht="15" outlineLevel="2">
      <c r="A92" s="97">
        <v>2024</v>
      </c>
      <c r="B92" s="97" t="s">
        <v>332</v>
      </c>
      <c r="C92" s="97" t="s">
        <v>129</v>
      </c>
      <c r="D92" s="97" t="s">
        <v>268</v>
      </c>
      <c r="E92" s="89" t="s">
        <v>98</v>
      </c>
      <c r="F92" s="103">
        <v>25397682</v>
      </c>
      <c r="G92" s="103">
        <v>70510</v>
      </c>
      <c r="H92" s="103">
        <v>25468192</v>
      </c>
      <c r="I92" s="103">
        <v>0</v>
      </c>
      <c r="J92" s="103">
        <v>241454</v>
      </c>
      <c r="K92" s="89">
        <v>200306</v>
      </c>
      <c r="L92" s="89">
        <v>1800000</v>
      </c>
      <c r="M92" s="89">
        <v>199000</v>
      </c>
      <c r="N92" s="89">
        <v>0</v>
      </c>
      <c r="O92" s="89">
        <v>0</v>
      </c>
      <c r="P92" s="89">
        <v>1999000</v>
      </c>
      <c r="Q92" s="89">
        <v>0</v>
      </c>
      <c r="R92" s="89">
        <v>0</v>
      </c>
      <c r="S92" s="89">
        <v>0</v>
      </c>
      <c r="T92" s="89">
        <v>0</v>
      </c>
      <c r="U92" s="89">
        <v>802453</v>
      </c>
      <c r="V92" s="89">
        <v>1591950700</v>
      </c>
      <c r="W92" s="89">
        <v>1591148247</v>
      </c>
      <c r="X92" s="89">
        <v>0</v>
      </c>
      <c r="Y92" s="89">
        <v>0</v>
      </c>
      <c r="Z92" s="89">
        <v>0</v>
      </c>
      <c r="AA92" s="89">
        <v>0</v>
      </c>
      <c r="AB92" s="89">
        <v>0</v>
      </c>
      <c r="AC92" s="89">
        <v>0</v>
      </c>
      <c r="AD92" s="89">
        <v>0</v>
      </c>
      <c r="AE92" s="89">
        <v>0</v>
      </c>
      <c r="AF92" s="89">
        <v>0</v>
      </c>
      <c r="AG92" s="89">
        <v>0</v>
      </c>
      <c r="AH92" s="89">
        <v>0</v>
      </c>
      <c r="AI92" s="89">
        <v>0</v>
      </c>
      <c r="AJ92" s="89">
        <v>0</v>
      </c>
      <c r="AK92" s="89">
        <v>0</v>
      </c>
      <c r="AL92" s="89">
        <v>1557</v>
      </c>
      <c r="AM92" s="89">
        <v>7</v>
      </c>
      <c r="AN92" s="89">
        <v>1564</v>
      </c>
      <c r="AO92" s="89">
        <v>0</v>
      </c>
      <c r="AP92" s="89">
        <v>0</v>
      </c>
      <c r="AQ92" s="89">
        <v>0</v>
      </c>
      <c r="AR92" s="89">
        <v>0</v>
      </c>
      <c r="AS92" s="89">
        <v>0</v>
      </c>
      <c r="AT92" s="89">
        <v>0</v>
      </c>
      <c r="AU92" s="89">
        <v>114899016</v>
      </c>
      <c r="AV92" s="89">
        <v>481071300</v>
      </c>
      <c r="AW92" s="89">
        <v>18660731</v>
      </c>
      <c r="AX92" s="89">
        <v>980458900</v>
      </c>
      <c r="AY92" s="89">
        <v>17005000</v>
      </c>
      <c r="AZ92" s="89">
        <v>69336300</v>
      </c>
      <c r="BA92" s="89">
        <v>2381300</v>
      </c>
      <c r="BB92" s="89">
        <v>228436500</v>
      </c>
      <c r="BC92" s="89">
        <v>0</v>
      </c>
      <c r="BD92" s="89">
        <v>0</v>
      </c>
      <c r="BE92" s="89">
        <v>0</v>
      </c>
      <c r="BF92" s="89">
        <v>0</v>
      </c>
      <c r="BG92" s="89">
        <v>0</v>
      </c>
      <c r="BH92" s="89">
        <v>0</v>
      </c>
      <c r="BI92" s="89">
        <v>0</v>
      </c>
      <c r="BJ92" s="89">
        <v>0</v>
      </c>
      <c r="BK92" s="89">
        <v>0</v>
      </c>
      <c r="BL92" s="89">
        <v>0</v>
      </c>
      <c r="BM92" s="89">
        <v>0</v>
      </c>
      <c r="BN92" s="89">
        <v>0</v>
      </c>
      <c r="BO92" s="89">
        <v>0</v>
      </c>
      <c r="BP92" s="89">
        <v>0</v>
      </c>
      <c r="BQ92" s="89">
        <v>0</v>
      </c>
      <c r="BR92" s="89">
        <v>0</v>
      </c>
      <c r="BS92" s="89">
        <v>1149745</v>
      </c>
      <c r="BT92" s="89">
        <v>4809960</v>
      </c>
      <c r="BU92" s="89">
        <v>187020</v>
      </c>
      <c r="BV92" s="89">
        <v>12302109</v>
      </c>
      <c r="BW92" s="89">
        <v>170050</v>
      </c>
      <c r="BX92" s="89">
        <v>693363</v>
      </c>
      <c r="BY92" s="89">
        <v>23876</v>
      </c>
      <c r="BZ92" s="89">
        <v>2861367</v>
      </c>
      <c r="CA92" s="89">
        <v>0</v>
      </c>
      <c r="CB92" s="89">
        <v>0</v>
      </c>
      <c r="CC92" s="89">
        <v>0</v>
      </c>
      <c r="CD92" s="89">
        <v>0</v>
      </c>
      <c r="CE92" s="89">
        <v>0</v>
      </c>
      <c r="CF92" s="89">
        <v>0</v>
      </c>
      <c r="CG92" s="89">
        <v>0</v>
      </c>
      <c r="CH92" s="89">
        <v>0</v>
      </c>
      <c r="CI92" s="89">
        <v>0</v>
      </c>
      <c r="CJ92" s="89">
        <v>0</v>
      </c>
      <c r="CK92" s="89">
        <v>0</v>
      </c>
      <c r="CL92" s="89">
        <v>0</v>
      </c>
      <c r="CM92" s="89">
        <v>0</v>
      </c>
      <c r="CN92" s="89">
        <v>0</v>
      </c>
      <c r="CO92" s="89">
        <v>0</v>
      </c>
      <c r="CP92" s="89">
        <v>0</v>
      </c>
      <c r="CQ92" s="89">
        <v>0</v>
      </c>
      <c r="CR92" s="89"/>
      <c r="CS92" s="89">
        <v>0</v>
      </c>
      <c r="CT92" s="97" t="s">
        <v>129</v>
      </c>
      <c r="CU92" s="97" t="s">
        <v>121</v>
      </c>
      <c r="CV92" s="97" t="s">
        <v>121</v>
      </c>
      <c r="CW92" s="97" t="s">
        <v>508</v>
      </c>
    </row>
    <row r="93" spans="1:101" ht="15" outlineLevel="2">
      <c r="A93" s="97">
        <v>2024</v>
      </c>
      <c r="B93" s="97" t="s">
        <v>332</v>
      </c>
      <c r="C93" s="97" t="s">
        <v>129</v>
      </c>
      <c r="D93" s="97" t="s">
        <v>358</v>
      </c>
      <c r="E93" s="89" t="s">
        <v>99</v>
      </c>
      <c r="F93" s="103">
        <v>176357927</v>
      </c>
      <c r="G93" s="103">
        <v>1463309</v>
      </c>
      <c r="H93" s="103">
        <v>177821236</v>
      </c>
      <c r="I93" s="103">
        <v>4298104</v>
      </c>
      <c r="J93" s="103">
        <v>20067556</v>
      </c>
      <c r="K93" s="89">
        <v>8903383</v>
      </c>
      <c r="L93" s="89">
        <v>20217900</v>
      </c>
      <c r="M93" s="89">
        <v>6495300</v>
      </c>
      <c r="N93" s="89">
        <v>0</v>
      </c>
      <c r="O93" s="89">
        <v>0</v>
      </c>
      <c r="P93" s="89">
        <v>26713200</v>
      </c>
      <c r="Q93" s="89">
        <v>0</v>
      </c>
      <c r="R93" s="89">
        <v>0</v>
      </c>
      <c r="S93" s="89">
        <v>69128</v>
      </c>
      <c r="T93" s="89">
        <v>43570</v>
      </c>
      <c r="U93" s="89">
        <v>132859530</v>
      </c>
      <c r="V93" s="89">
        <v>9096429895</v>
      </c>
      <c r="W93" s="89">
        <v>8963457667</v>
      </c>
      <c r="X93" s="89">
        <v>0</v>
      </c>
      <c r="Y93" s="89">
        <v>0</v>
      </c>
      <c r="Z93" s="89">
        <v>0</v>
      </c>
      <c r="AA93" s="89">
        <v>0</v>
      </c>
      <c r="AB93" s="89">
        <v>0</v>
      </c>
      <c r="AC93" s="89">
        <v>0</v>
      </c>
      <c r="AD93" s="89">
        <v>0</v>
      </c>
      <c r="AE93" s="89">
        <v>0</v>
      </c>
      <c r="AF93" s="89">
        <v>0</v>
      </c>
      <c r="AG93" s="89">
        <v>0</v>
      </c>
      <c r="AH93" s="89">
        <v>0</v>
      </c>
      <c r="AI93" s="89">
        <v>0</v>
      </c>
      <c r="AJ93" s="89">
        <v>0</v>
      </c>
      <c r="AK93" s="89">
        <v>0</v>
      </c>
      <c r="AL93" s="89">
        <v>22049</v>
      </c>
      <c r="AM93" s="89">
        <v>176</v>
      </c>
      <c r="AN93" s="89">
        <v>22225</v>
      </c>
      <c r="AO93" s="89">
        <v>0</v>
      </c>
      <c r="AP93" s="89">
        <v>379972</v>
      </c>
      <c r="AQ93" s="89">
        <v>851700</v>
      </c>
      <c r="AR93" s="89">
        <v>0</v>
      </c>
      <c r="AS93" s="89">
        <v>0</v>
      </c>
      <c r="AT93" s="89">
        <v>1349973</v>
      </c>
      <c r="AU93" s="89">
        <v>1664870303</v>
      </c>
      <c r="AV93" s="89">
        <v>5644817600</v>
      </c>
      <c r="AW93" s="89">
        <v>128440019</v>
      </c>
      <c r="AX93" s="89">
        <v>1553029200</v>
      </c>
      <c r="AY93" s="89">
        <v>265821860</v>
      </c>
      <c r="AZ93" s="89">
        <v>732317100</v>
      </c>
      <c r="BA93" s="89">
        <v>12128472</v>
      </c>
      <c r="BB93" s="89">
        <v>248533500</v>
      </c>
      <c r="BC93" s="89">
        <v>0</v>
      </c>
      <c r="BD93" s="89">
        <v>381500</v>
      </c>
      <c r="BE93" s="89">
        <v>246400</v>
      </c>
      <c r="BF93" s="89">
        <v>790700</v>
      </c>
      <c r="BG93" s="89">
        <v>0</v>
      </c>
      <c r="BH93" s="89">
        <v>0</v>
      </c>
      <c r="BI93" s="89">
        <v>0</v>
      </c>
      <c r="BJ93" s="89">
        <v>0</v>
      </c>
      <c r="BK93" s="89">
        <v>186000</v>
      </c>
      <c r="BL93" s="89">
        <v>0</v>
      </c>
      <c r="BM93" s="89">
        <v>0</v>
      </c>
      <c r="BN93" s="89">
        <v>3800</v>
      </c>
      <c r="BO93" s="89">
        <v>8518</v>
      </c>
      <c r="BP93" s="89">
        <v>0</v>
      </c>
      <c r="BQ93" s="89">
        <v>0</v>
      </c>
      <c r="BR93" s="89">
        <v>6075</v>
      </c>
      <c r="BS93" s="89">
        <v>16649662</v>
      </c>
      <c r="BT93" s="89">
        <v>56447272</v>
      </c>
      <c r="BU93" s="89">
        <v>1293912</v>
      </c>
      <c r="BV93" s="89">
        <v>19725354</v>
      </c>
      <c r="BW93" s="89">
        <v>2657097</v>
      </c>
      <c r="BX93" s="89">
        <v>7324307</v>
      </c>
      <c r="BY93" s="89">
        <v>121857</v>
      </c>
      <c r="BZ93" s="89">
        <v>3136499</v>
      </c>
      <c r="CA93" s="89">
        <v>0</v>
      </c>
      <c r="CB93" s="89">
        <v>1909</v>
      </c>
      <c r="CC93" s="89">
        <v>1232</v>
      </c>
      <c r="CD93" s="89">
        <v>3955</v>
      </c>
      <c r="CE93" s="89">
        <v>0</v>
      </c>
      <c r="CF93" s="89">
        <v>0</v>
      </c>
      <c r="CG93" s="89">
        <v>0</v>
      </c>
      <c r="CH93" s="89">
        <v>0</v>
      </c>
      <c r="CI93" s="89">
        <v>930</v>
      </c>
      <c r="CJ93" s="89">
        <v>0</v>
      </c>
      <c r="CK93" s="89">
        <v>0</v>
      </c>
      <c r="CL93" s="89">
        <v>0</v>
      </c>
      <c r="CM93" s="89">
        <v>0</v>
      </c>
      <c r="CN93" s="89">
        <v>0</v>
      </c>
      <c r="CO93" s="89">
        <v>0</v>
      </c>
      <c r="CP93" s="89">
        <v>0</v>
      </c>
      <c r="CQ93" s="89">
        <v>0</v>
      </c>
      <c r="CR93" s="89"/>
      <c r="CS93" s="89">
        <v>0</v>
      </c>
      <c r="CT93" s="97" t="s">
        <v>129</v>
      </c>
      <c r="CU93" s="97" t="s">
        <v>212</v>
      </c>
      <c r="CV93" s="97" t="s">
        <v>105</v>
      </c>
      <c r="CW93" s="97" t="s">
        <v>508</v>
      </c>
    </row>
    <row r="94" spans="1:101" ht="15" outlineLevel="2">
      <c r="A94" s="97">
        <v>2024</v>
      </c>
      <c r="B94" s="97" t="s">
        <v>332</v>
      </c>
      <c r="C94" s="97" t="s">
        <v>129</v>
      </c>
      <c r="D94" s="97" t="s">
        <v>270</v>
      </c>
      <c r="E94" s="89" t="s">
        <v>100</v>
      </c>
      <c r="F94" s="103">
        <v>211526913</v>
      </c>
      <c r="G94" s="103">
        <v>974443</v>
      </c>
      <c r="H94" s="103">
        <v>212501356</v>
      </c>
      <c r="I94" s="103">
        <v>4775848</v>
      </c>
      <c r="J94" s="103">
        <v>17268174</v>
      </c>
      <c r="K94" s="89">
        <v>5370823</v>
      </c>
      <c r="L94" s="89">
        <v>10573400</v>
      </c>
      <c r="M94" s="89">
        <v>4005500</v>
      </c>
      <c r="N94" s="89">
        <v>0</v>
      </c>
      <c r="O94" s="89">
        <v>0</v>
      </c>
      <c r="P94" s="89">
        <v>14578900</v>
      </c>
      <c r="Q94" s="89">
        <v>0</v>
      </c>
      <c r="R94" s="89">
        <v>0</v>
      </c>
      <c r="S94" s="89">
        <v>0</v>
      </c>
      <c r="T94" s="89">
        <v>164641</v>
      </c>
      <c r="U94" s="89">
        <v>96868498</v>
      </c>
      <c r="V94" s="89">
        <v>10816796620</v>
      </c>
      <c r="W94" s="89">
        <v>10719763481</v>
      </c>
      <c r="X94" s="89">
        <v>0</v>
      </c>
      <c r="Y94" s="89">
        <v>0</v>
      </c>
      <c r="Z94" s="89">
        <v>0</v>
      </c>
      <c r="AA94" s="89">
        <v>0</v>
      </c>
      <c r="AB94" s="89">
        <v>0</v>
      </c>
      <c r="AC94" s="89">
        <v>0</v>
      </c>
      <c r="AD94" s="89">
        <v>0</v>
      </c>
      <c r="AE94" s="89">
        <v>0</v>
      </c>
      <c r="AF94" s="89">
        <v>0</v>
      </c>
      <c r="AG94" s="89">
        <v>0</v>
      </c>
      <c r="AH94" s="89">
        <v>0</v>
      </c>
      <c r="AI94" s="89">
        <v>0</v>
      </c>
      <c r="AJ94" s="89">
        <v>0</v>
      </c>
      <c r="AK94" s="89">
        <v>0</v>
      </c>
      <c r="AL94" s="89">
        <v>20798</v>
      </c>
      <c r="AM94" s="89">
        <v>26</v>
      </c>
      <c r="AN94" s="89">
        <v>20824</v>
      </c>
      <c r="AO94" s="89">
        <v>0</v>
      </c>
      <c r="AP94" s="89">
        <v>0</v>
      </c>
      <c r="AQ94" s="89">
        <v>0</v>
      </c>
      <c r="AR94" s="89">
        <v>0</v>
      </c>
      <c r="AS94" s="89">
        <v>0</v>
      </c>
      <c r="AT94" s="89">
        <v>2549950</v>
      </c>
      <c r="AU94" s="89">
        <v>1418305764</v>
      </c>
      <c r="AV94" s="89">
        <v>4986250300</v>
      </c>
      <c r="AW94" s="89">
        <v>169713741</v>
      </c>
      <c r="AX94" s="89">
        <v>4154533000</v>
      </c>
      <c r="AY94" s="89">
        <v>260316772</v>
      </c>
      <c r="AZ94" s="89">
        <v>797431000</v>
      </c>
      <c r="BA94" s="89">
        <v>24178882</v>
      </c>
      <c r="BB94" s="89">
        <v>958543200</v>
      </c>
      <c r="BC94" s="89">
        <v>0</v>
      </c>
      <c r="BD94" s="89">
        <v>0</v>
      </c>
      <c r="BE94" s="89">
        <v>0</v>
      </c>
      <c r="BF94" s="89">
        <v>0</v>
      </c>
      <c r="BG94" s="89">
        <v>0</v>
      </c>
      <c r="BH94" s="89">
        <v>0</v>
      </c>
      <c r="BI94" s="89">
        <v>0</v>
      </c>
      <c r="BJ94" s="89">
        <v>0</v>
      </c>
      <c r="BK94" s="89">
        <v>0</v>
      </c>
      <c r="BL94" s="89">
        <v>0</v>
      </c>
      <c r="BM94" s="89">
        <v>0</v>
      </c>
      <c r="BN94" s="89">
        <v>0</v>
      </c>
      <c r="BO94" s="89">
        <v>0</v>
      </c>
      <c r="BP94" s="89">
        <v>0</v>
      </c>
      <c r="BQ94" s="89">
        <v>0</v>
      </c>
      <c r="BR94" s="89">
        <v>11475</v>
      </c>
      <c r="BS94" s="89">
        <v>14183929</v>
      </c>
      <c r="BT94" s="89">
        <v>49861756</v>
      </c>
      <c r="BU94" s="89">
        <v>1705500</v>
      </c>
      <c r="BV94" s="89">
        <v>52348770</v>
      </c>
      <c r="BW94" s="89">
        <v>2602003</v>
      </c>
      <c r="BX94" s="89">
        <v>7975494</v>
      </c>
      <c r="BY94" s="89">
        <v>242749</v>
      </c>
      <c r="BZ94" s="89">
        <v>12041460</v>
      </c>
      <c r="CA94" s="89">
        <v>0</v>
      </c>
      <c r="CB94" s="89">
        <v>0</v>
      </c>
      <c r="CC94" s="89">
        <v>0</v>
      </c>
      <c r="CD94" s="89">
        <v>0</v>
      </c>
      <c r="CE94" s="89">
        <v>0</v>
      </c>
      <c r="CF94" s="89">
        <v>0</v>
      </c>
      <c r="CG94" s="89">
        <v>0</v>
      </c>
      <c r="CH94" s="89">
        <v>0</v>
      </c>
      <c r="CI94" s="89">
        <v>0</v>
      </c>
      <c r="CJ94" s="89">
        <v>0</v>
      </c>
      <c r="CK94" s="89">
        <v>0</v>
      </c>
      <c r="CL94" s="89">
        <v>0</v>
      </c>
      <c r="CM94" s="89">
        <v>0</v>
      </c>
      <c r="CN94" s="89">
        <v>0</v>
      </c>
      <c r="CO94" s="89">
        <v>0</v>
      </c>
      <c r="CP94" s="89">
        <v>0</v>
      </c>
      <c r="CQ94" s="89">
        <v>0</v>
      </c>
      <c r="CR94" s="89"/>
      <c r="CS94" s="89">
        <v>0</v>
      </c>
      <c r="CT94" s="97" t="s">
        <v>129</v>
      </c>
      <c r="CU94" s="97" t="s">
        <v>128</v>
      </c>
      <c r="CV94" s="97" t="s">
        <v>113</v>
      </c>
      <c r="CW94" s="97" t="s">
        <v>508</v>
      </c>
    </row>
    <row r="95" spans="1:101" ht="15" outlineLevel="2">
      <c r="A95" s="97">
        <v>2024</v>
      </c>
      <c r="B95" s="97" t="s">
        <v>332</v>
      </c>
      <c r="C95" s="97" t="s">
        <v>129</v>
      </c>
      <c r="D95" s="97" t="s">
        <v>272</v>
      </c>
      <c r="E95" s="89" t="s">
        <v>101</v>
      </c>
      <c r="F95" s="103">
        <v>11499711</v>
      </c>
      <c r="G95" s="103">
        <v>69997</v>
      </c>
      <c r="H95" s="103">
        <v>11569708</v>
      </c>
      <c r="I95" s="103">
        <v>285007</v>
      </c>
      <c r="J95" s="103">
        <v>1080088</v>
      </c>
      <c r="K95" s="89">
        <v>201543</v>
      </c>
      <c r="L95" s="89">
        <v>600000</v>
      </c>
      <c r="M95" s="89">
        <v>0</v>
      </c>
      <c r="N95" s="89">
        <v>0</v>
      </c>
      <c r="O95" s="89">
        <v>0</v>
      </c>
      <c r="P95" s="89">
        <v>600000</v>
      </c>
      <c r="Q95" s="89">
        <v>0</v>
      </c>
      <c r="R95" s="89">
        <v>0</v>
      </c>
      <c r="S95" s="89">
        <v>0</v>
      </c>
      <c r="T95" s="89">
        <v>0</v>
      </c>
      <c r="U95" s="89">
        <v>678305</v>
      </c>
      <c r="V95" s="89">
        <v>447213748</v>
      </c>
      <c r="W95" s="89">
        <v>446535443</v>
      </c>
      <c r="X95" s="89">
        <v>0</v>
      </c>
      <c r="Y95" s="89">
        <v>0</v>
      </c>
      <c r="Z95" s="89">
        <v>0</v>
      </c>
      <c r="AA95" s="89">
        <v>0</v>
      </c>
      <c r="AB95" s="89">
        <v>0</v>
      </c>
      <c r="AC95" s="89">
        <v>0</v>
      </c>
      <c r="AD95" s="89">
        <v>0</v>
      </c>
      <c r="AE95" s="89">
        <v>0</v>
      </c>
      <c r="AF95" s="89">
        <v>0</v>
      </c>
      <c r="AG95" s="89">
        <v>0</v>
      </c>
      <c r="AH95" s="89">
        <v>0</v>
      </c>
      <c r="AI95" s="89">
        <v>0</v>
      </c>
      <c r="AJ95" s="89">
        <v>0</v>
      </c>
      <c r="AK95" s="89">
        <v>0</v>
      </c>
      <c r="AL95" s="89">
        <v>894</v>
      </c>
      <c r="AM95" s="89">
        <v>14</v>
      </c>
      <c r="AN95" s="89">
        <v>908</v>
      </c>
      <c r="AO95" s="89">
        <v>0</v>
      </c>
      <c r="AP95" s="89">
        <v>0</v>
      </c>
      <c r="AQ95" s="89">
        <v>0</v>
      </c>
      <c r="AR95" s="89">
        <v>0</v>
      </c>
      <c r="AS95" s="89">
        <v>0</v>
      </c>
      <c r="AT95" s="89">
        <v>49999</v>
      </c>
      <c r="AU95" s="89">
        <v>42224819</v>
      </c>
      <c r="AV95" s="89">
        <v>173497100</v>
      </c>
      <c r="AW95" s="89">
        <v>6127625</v>
      </c>
      <c r="AX95" s="89">
        <v>225621800</v>
      </c>
      <c r="AY95" s="89">
        <v>13871200</v>
      </c>
      <c r="AZ95" s="89">
        <v>51170800</v>
      </c>
      <c r="BA95" s="89">
        <v>1841850</v>
      </c>
      <c r="BB95" s="89">
        <v>68689700</v>
      </c>
      <c r="BC95" s="89">
        <v>0</v>
      </c>
      <c r="BD95" s="89">
        <v>0</v>
      </c>
      <c r="BE95" s="89">
        <v>0</v>
      </c>
      <c r="BF95" s="89">
        <v>0</v>
      </c>
      <c r="BG95" s="89">
        <v>0</v>
      </c>
      <c r="BH95" s="89">
        <v>0</v>
      </c>
      <c r="BI95" s="89">
        <v>0</v>
      </c>
      <c r="BJ95" s="89">
        <v>0</v>
      </c>
      <c r="BK95" s="89">
        <v>0</v>
      </c>
      <c r="BL95" s="89">
        <v>0</v>
      </c>
      <c r="BM95" s="89">
        <v>0</v>
      </c>
      <c r="BN95" s="89">
        <v>0</v>
      </c>
      <c r="BO95" s="89">
        <v>0</v>
      </c>
      <c r="BP95" s="89">
        <v>0</v>
      </c>
      <c r="BQ95" s="89">
        <v>0</v>
      </c>
      <c r="BR95" s="89">
        <v>225</v>
      </c>
      <c r="BS95" s="89">
        <v>422319</v>
      </c>
      <c r="BT95" s="89">
        <v>1734902</v>
      </c>
      <c r="BU95" s="89">
        <v>61500</v>
      </c>
      <c r="BV95" s="89">
        <v>2835418</v>
      </c>
      <c r="BW95" s="89">
        <v>138746</v>
      </c>
      <c r="BX95" s="89">
        <v>511674</v>
      </c>
      <c r="BY95" s="89">
        <v>18464</v>
      </c>
      <c r="BZ95" s="89">
        <v>863194</v>
      </c>
      <c r="CA95" s="89">
        <v>0</v>
      </c>
      <c r="CB95" s="89">
        <v>0</v>
      </c>
      <c r="CC95" s="89">
        <v>0</v>
      </c>
      <c r="CD95" s="89">
        <v>0</v>
      </c>
      <c r="CE95" s="89">
        <v>0</v>
      </c>
      <c r="CF95" s="89">
        <v>0</v>
      </c>
      <c r="CG95" s="89">
        <v>0</v>
      </c>
      <c r="CH95" s="89">
        <v>0</v>
      </c>
      <c r="CI95" s="89">
        <v>0</v>
      </c>
      <c r="CJ95" s="89">
        <v>0</v>
      </c>
      <c r="CK95" s="89">
        <v>0</v>
      </c>
      <c r="CL95" s="89">
        <v>0</v>
      </c>
      <c r="CM95" s="89">
        <v>0</v>
      </c>
      <c r="CN95" s="89">
        <v>0</v>
      </c>
      <c r="CO95" s="89">
        <v>0</v>
      </c>
      <c r="CP95" s="89">
        <v>0</v>
      </c>
      <c r="CQ95" s="89">
        <v>0</v>
      </c>
      <c r="CR95" s="89"/>
      <c r="CS95" s="89">
        <v>0</v>
      </c>
      <c r="CT95" s="97" t="s">
        <v>129</v>
      </c>
      <c r="CU95" s="97" t="s">
        <v>90</v>
      </c>
      <c r="CV95" s="97" t="s">
        <v>90</v>
      </c>
      <c r="CW95" s="97" t="s">
        <v>508</v>
      </c>
    </row>
    <row r="96" spans="1:101" ht="15" outlineLevel="2">
      <c r="A96" s="97">
        <v>2024</v>
      </c>
      <c r="B96" s="97" t="s">
        <v>332</v>
      </c>
      <c r="C96" s="97" t="s">
        <v>129</v>
      </c>
      <c r="D96" s="97" t="s">
        <v>283</v>
      </c>
      <c r="E96" s="89" t="s">
        <v>364</v>
      </c>
      <c r="F96" s="103">
        <v>0</v>
      </c>
      <c r="G96" s="103">
        <v>266216</v>
      </c>
      <c r="H96" s="103">
        <v>266216</v>
      </c>
      <c r="I96" s="103">
        <v>0</v>
      </c>
      <c r="J96" s="103">
        <v>0</v>
      </c>
      <c r="K96" s="89">
        <v>0</v>
      </c>
      <c r="L96" s="89">
        <v>0</v>
      </c>
      <c r="M96" s="89">
        <v>0</v>
      </c>
      <c r="N96" s="89">
        <v>0</v>
      </c>
      <c r="O96" s="89">
        <v>0</v>
      </c>
      <c r="P96" s="89">
        <v>0</v>
      </c>
      <c r="Q96" s="89">
        <v>0</v>
      </c>
      <c r="R96" s="89">
        <v>0</v>
      </c>
      <c r="S96" s="89">
        <v>0</v>
      </c>
      <c r="T96" s="89">
        <v>0</v>
      </c>
      <c r="U96" s="89">
        <v>0</v>
      </c>
      <c r="V96" s="89">
        <v>0</v>
      </c>
      <c r="W96" s="89">
        <v>0</v>
      </c>
      <c r="X96" s="89">
        <v>0</v>
      </c>
      <c r="Y96" s="89">
        <v>0</v>
      </c>
      <c r="Z96" s="89">
        <v>0</v>
      </c>
      <c r="AA96" s="89">
        <v>0</v>
      </c>
      <c r="AB96" s="89">
        <v>0</v>
      </c>
      <c r="AC96" s="89">
        <v>0</v>
      </c>
      <c r="AD96" s="89">
        <v>0</v>
      </c>
      <c r="AE96" s="89">
        <v>0</v>
      </c>
      <c r="AF96" s="89">
        <v>0</v>
      </c>
      <c r="AG96" s="89">
        <v>0</v>
      </c>
      <c r="AH96" s="89">
        <v>0</v>
      </c>
      <c r="AI96" s="89">
        <v>0</v>
      </c>
      <c r="AJ96" s="89">
        <v>0</v>
      </c>
      <c r="AK96" s="89">
        <v>0</v>
      </c>
      <c r="AL96" s="89">
        <v>0</v>
      </c>
      <c r="AM96" s="89">
        <v>11</v>
      </c>
      <c r="AN96" s="89">
        <v>11</v>
      </c>
      <c r="AO96" s="89">
        <v>0</v>
      </c>
      <c r="AP96" s="89">
        <v>0</v>
      </c>
      <c r="AQ96" s="89">
        <v>0</v>
      </c>
      <c r="AR96" s="89">
        <v>0</v>
      </c>
      <c r="AS96" s="89">
        <v>0</v>
      </c>
      <c r="AT96" s="89">
        <v>0</v>
      </c>
      <c r="AU96" s="89">
        <v>0</v>
      </c>
      <c r="AV96" s="89">
        <v>0</v>
      </c>
      <c r="AW96" s="89">
        <v>0</v>
      </c>
      <c r="AX96" s="89">
        <v>0</v>
      </c>
      <c r="AY96" s="89">
        <v>0</v>
      </c>
      <c r="AZ96" s="89">
        <v>0</v>
      </c>
      <c r="BA96" s="89">
        <v>0</v>
      </c>
      <c r="BB96" s="89">
        <v>0</v>
      </c>
      <c r="BC96" s="89">
        <v>0</v>
      </c>
      <c r="BD96" s="89">
        <v>0</v>
      </c>
      <c r="BE96" s="89">
        <v>0</v>
      </c>
      <c r="BF96" s="89">
        <v>0</v>
      </c>
      <c r="BG96" s="89">
        <v>0</v>
      </c>
      <c r="BH96" s="89">
        <v>0</v>
      </c>
      <c r="BI96" s="89">
        <v>0</v>
      </c>
      <c r="BJ96" s="89">
        <v>0</v>
      </c>
      <c r="BK96" s="89">
        <v>0</v>
      </c>
      <c r="BL96" s="89">
        <v>0</v>
      </c>
      <c r="BM96" s="89">
        <v>0</v>
      </c>
      <c r="BN96" s="89">
        <v>0</v>
      </c>
      <c r="BO96" s="89">
        <v>0</v>
      </c>
      <c r="BP96" s="89">
        <v>0</v>
      </c>
      <c r="BQ96" s="89">
        <v>0</v>
      </c>
      <c r="BR96" s="89">
        <v>0</v>
      </c>
      <c r="BS96" s="89">
        <v>0</v>
      </c>
      <c r="BT96" s="89">
        <v>0</v>
      </c>
      <c r="BU96" s="89">
        <v>0</v>
      </c>
      <c r="BV96" s="89">
        <v>0</v>
      </c>
      <c r="BW96" s="89">
        <v>0</v>
      </c>
      <c r="BX96" s="89">
        <v>0</v>
      </c>
      <c r="BY96" s="89">
        <v>0</v>
      </c>
      <c r="BZ96" s="89">
        <v>0</v>
      </c>
      <c r="CA96" s="89">
        <v>0</v>
      </c>
      <c r="CB96" s="89">
        <v>0</v>
      </c>
      <c r="CC96" s="89">
        <v>0</v>
      </c>
      <c r="CD96" s="89">
        <v>0</v>
      </c>
      <c r="CE96" s="89">
        <v>0</v>
      </c>
      <c r="CF96" s="89">
        <v>0</v>
      </c>
      <c r="CG96" s="89">
        <v>0</v>
      </c>
      <c r="CH96" s="89">
        <v>0</v>
      </c>
      <c r="CI96" s="89">
        <v>0</v>
      </c>
      <c r="CJ96" s="89">
        <v>0</v>
      </c>
      <c r="CK96" s="89">
        <v>0</v>
      </c>
      <c r="CL96" s="89">
        <v>0</v>
      </c>
      <c r="CM96" s="89">
        <v>0</v>
      </c>
      <c r="CN96" s="89">
        <v>0</v>
      </c>
      <c r="CO96" s="89">
        <v>0</v>
      </c>
      <c r="CP96" s="89">
        <v>0</v>
      </c>
      <c r="CQ96" s="89">
        <v>0</v>
      </c>
      <c r="CR96" s="89"/>
      <c r="CS96" s="89">
        <v>0</v>
      </c>
      <c r="CT96" s="97" t="s">
        <v>129</v>
      </c>
      <c r="CU96" s="97" t="s">
        <v>90</v>
      </c>
      <c r="CV96" s="97" t="s">
        <v>100</v>
      </c>
      <c r="CW96" s="97" t="s">
        <v>508</v>
      </c>
    </row>
    <row r="97" spans="1:101" ht="15" outlineLevel="2">
      <c r="A97" s="97">
        <v>2024</v>
      </c>
      <c r="B97" s="97" t="s">
        <v>332</v>
      </c>
      <c r="C97" s="97" t="s">
        <v>129</v>
      </c>
      <c r="D97" s="97" t="s">
        <v>305</v>
      </c>
      <c r="E97" s="89" t="s">
        <v>102</v>
      </c>
      <c r="F97" s="103">
        <v>69033566</v>
      </c>
      <c r="G97" s="103">
        <v>426959</v>
      </c>
      <c r="H97" s="103">
        <v>69460525</v>
      </c>
      <c r="I97" s="103">
        <v>1274203</v>
      </c>
      <c r="J97" s="103">
        <v>9278866</v>
      </c>
      <c r="K97" s="89">
        <v>2853039</v>
      </c>
      <c r="L97" s="89">
        <v>7770800</v>
      </c>
      <c r="M97" s="89">
        <v>2550000</v>
      </c>
      <c r="N97" s="89">
        <v>0</v>
      </c>
      <c r="O97" s="89">
        <v>0</v>
      </c>
      <c r="P97" s="89">
        <v>10320800</v>
      </c>
      <c r="Q97" s="89">
        <v>0</v>
      </c>
      <c r="R97" s="89">
        <v>0</v>
      </c>
      <c r="S97" s="89">
        <v>0</v>
      </c>
      <c r="T97" s="89">
        <v>146749</v>
      </c>
      <c r="U97" s="89">
        <v>72055918</v>
      </c>
      <c r="V97" s="89">
        <v>3178451860</v>
      </c>
      <c r="W97" s="89">
        <v>3106249193</v>
      </c>
      <c r="X97" s="89">
        <v>0</v>
      </c>
      <c r="Y97" s="89">
        <v>0</v>
      </c>
      <c r="Z97" s="89">
        <v>0</v>
      </c>
      <c r="AA97" s="89">
        <v>0</v>
      </c>
      <c r="AB97" s="89">
        <v>0</v>
      </c>
      <c r="AC97" s="89">
        <v>0</v>
      </c>
      <c r="AD97" s="89">
        <v>5660000</v>
      </c>
      <c r="AE97" s="89">
        <v>0</v>
      </c>
      <c r="AF97" s="89">
        <v>0</v>
      </c>
      <c r="AG97" s="89">
        <v>0</v>
      </c>
      <c r="AH97" s="89">
        <v>5660000</v>
      </c>
      <c r="AI97" s="89">
        <v>113200</v>
      </c>
      <c r="AJ97" s="89">
        <v>30547000</v>
      </c>
      <c r="AK97" s="89">
        <v>30547000</v>
      </c>
      <c r="AL97" s="89">
        <v>8447</v>
      </c>
      <c r="AM97" s="89">
        <v>13</v>
      </c>
      <c r="AN97" s="89">
        <v>8460</v>
      </c>
      <c r="AO97" s="89">
        <v>0</v>
      </c>
      <c r="AP97" s="89">
        <v>0</v>
      </c>
      <c r="AQ97" s="89">
        <v>0</v>
      </c>
      <c r="AR97" s="89">
        <v>0</v>
      </c>
      <c r="AS97" s="89">
        <v>0</v>
      </c>
      <c r="AT97" s="89">
        <v>855886</v>
      </c>
      <c r="AU97" s="89">
        <v>651275538</v>
      </c>
      <c r="AV97" s="89">
        <v>2017049000</v>
      </c>
      <c r="AW97" s="89">
        <v>33668169</v>
      </c>
      <c r="AX97" s="89">
        <v>412317100</v>
      </c>
      <c r="AY97" s="89">
        <v>75084550</v>
      </c>
      <c r="AZ97" s="89">
        <v>208686800</v>
      </c>
      <c r="BA97" s="89">
        <v>2956500</v>
      </c>
      <c r="BB97" s="89">
        <v>50872800</v>
      </c>
      <c r="BC97" s="89">
        <v>0</v>
      </c>
      <c r="BD97" s="89">
        <v>0</v>
      </c>
      <c r="BE97" s="89">
        <v>0</v>
      </c>
      <c r="BF97" s="89">
        <v>0</v>
      </c>
      <c r="BG97" s="89">
        <v>0</v>
      </c>
      <c r="BH97" s="89">
        <v>0</v>
      </c>
      <c r="BI97" s="89">
        <v>0</v>
      </c>
      <c r="BJ97" s="89">
        <v>0</v>
      </c>
      <c r="BK97" s="89">
        <v>0</v>
      </c>
      <c r="BL97" s="89">
        <v>0</v>
      </c>
      <c r="BM97" s="89">
        <v>0</v>
      </c>
      <c r="BN97" s="89">
        <v>0</v>
      </c>
      <c r="BO97" s="89">
        <v>0</v>
      </c>
      <c r="BP97" s="89">
        <v>0</v>
      </c>
      <c r="BQ97" s="89">
        <v>0</v>
      </c>
      <c r="BR97" s="89">
        <v>3851</v>
      </c>
      <c r="BS97" s="89">
        <v>6513262</v>
      </c>
      <c r="BT97" s="89">
        <v>20170060</v>
      </c>
      <c r="BU97" s="89">
        <v>340336</v>
      </c>
      <c r="BV97" s="89">
        <v>5234705</v>
      </c>
      <c r="BW97" s="89">
        <v>750320</v>
      </c>
      <c r="BX97" s="89">
        <v>2087405</v>
      </c>
      <c r="BY97" s="89">
        <v>29885</v>
      </c>
      <c r="BZ97" s="89">
        <v>642995</v>
      </c>
      <c r="CA97" s="89">
        <v>0</v>
      </c>
      <c r="CB97" s="89">
        <v>0</v>
      </c>
      <c r="CC97" s="89">
        <v>0</v>
      </c>
      <c r="CD97" s="89">
        <v>0</v>
      </c>
      <c r="CE97" s="89">
        <v>0</v>
      </c>
      <c r="CF97" s="89">
        <v>0</v>
      </c>
      <c r="CG97" s="89">
        <v>0</v>
      </c>
      <c r="CH97" s="89">
        <v>0</v>
      </c>
      <c r="CI97" s="89">
        <v>0</v>
      </c>
      <c r="CJ97" s="89">
        <v>0</v>
      </c>
      <c r="CK97" s="89">
        <v>0</v>
      </c>
      <c r="CL97" s="89">
        <v>0</v>
      </c>
      <c r="CM97" s="89">
        <v>0</v>
      </c>
      <c r="CN97" s="89">
        <v>0</v>
      </c>
      <c r="CO97" s="89">
        <v>0</v>
      </c>
      <c r="CP97" s="89">
        <v>0</v>
      </c>
      <c r="CQ97" s="89">
        <v>0</v>
      </c>
      <c r="CR97" s="89"/>
      <c r="CS97" s="89">
        <v>0</v>
      </c>
      <c r="CT97" s="97" t="s">
        <v>129</v>
      </c>
      <c r="CU97" s="97" t="s">
        <v>108</v>
      </c>
      <c r="CV97" s="97" t="s">
        <v>119</v>
      </c>
      <c r="CW97" s="97" t="s">
        <v>508</v>
      </c>
    </row>
    <row r="98" spans="1:101" ht="15" outlineLevel="2">
      <c r="A98" s="97">
        <v>2024</v>
      </c>
      <c r="B98" s="97" t="s">
        <v>332</v>
      </c>
      <c r="C98" s="97" t="s">
        <v>129</v>
      </c>
      <c r="D98" s="97" t="s">
        <v>355</v>
      </c>
      <c r="E98" s="89" t="s">
        <v>103</v>
      </c>
      <c r="F98" s="103">
        <v>8204263</v>
      </c>
      <c r="G98" s="103">
        <v>238240</v>
      </c>
      <c r="H98" s="103">
        <v>8442503</v>
      </c>
      <c r="I98" s="103">
        <v>0</v>
      </c>
      <c r="J98" s="103">
        <v>306999</v>
      </c>
      <c r="K98" s="89">
        <v>357160</v>
      </c>
      <c r="L98" s="89">
        <v>2636000</v>
      </c>
      <c r="M98" s="89">
        <v>300000</v>
      </c>
      <c r="N98" s="89">
        <v>0</v>
      </c>
      <c r="O98" s="89">
        <v>150000</v>
      </c>
      <c r="P98" s="89">
        <v>3086000</v>
      </c>
      <c r="Q98" s="89">
        <v>0</v>
      </c>
      <c r="R98" s="89">
        <v>0</v>
      </c>
      <c r="S98" s="89">
        <v>390230</v>
      </c>
      <c r="T98" s="89">
        <v>15397</v>
      </c>
      <c r="U98" s="89">
        <v>5145194</v>
      </c>
      <c r="V98" s="89">
        <v>559692959</v>
      </c>
      <c r="W98" s="89">
        <v>554142138</v>
      </c>
      <c r="X98" s="89">
        <v>0</v>
      </c>
      <c r="Y98" s="89">
        <v>0</v>
      </c>
      <c r="Z98" s="89">
        <v>0</v>
      </c>
      <c r="AA98" s="89">
        <v>0</v>
      </c>
      <c r="AB98" s="89">
        <v>0</v>
      </c>
      <c r="AC98" s="89">
        <v>0</v>
      </c>
      <c r="AD98" s="89">
        <v>0</v>
      </c>
      <c r="AE98" s="89">
        <v>0</v>
      </c>
      <c r="AF98" s="89">
        <v>0</v>
      </c>
      <c r="AG98" s="89">
        <v>0</v>
      </c>
      <c r="AH98" s="89">
        <v>0</v>
      </c>
      <c r="AI98" s="89">
        <v>0</v>
      </c>
      <c r="AJ98" s="89">
        <v>0</v>
      </c>
      <c r="AK98" s="89">
        <v>0</v>
      </c>
      <c r="AL98" s="89">
        <v>1425</v>
      </c>
      <c r="AM98" s="89">
        <v>9</v>
      </c>
      <c r="AN98" s="89">
        <v>1434</v>
      </c>
      <c r="AO98" s="89">
        <v>0</v>
      </c>
      <c r="AP98" s="89">
        <v>4370025</v>
      </c>
      <c r="AQ98" s="89">
        <v>14262100</v>
      </c>
      <c r="AR98" s="89">
        <v>256145</v>
      </c>
      <c r="AS98" s="89">
        <v>3098600</v>
      </c>
      <c r="AT98" s="89">
        <v>249995</v>
      </c>
      <c r="AU98" s="89">
        <v>86392297</v>
      </c>
      <c r="AV98" s="89">
        <v>311489700</v>
      </c>
      <c r="AW98" s="89">
        <v>9299976</v>
      </c>
      <c r="AX98" s="89">
        <v>127342800</v>
      </c>
      <c r="AY98" s="89">
        <v>12963126</v>
      </c>
      <c r="AZ98" s="89">
        <v>40368500</v>
      </c>
      <c r="BA98" s="89">
        <v>1140100</v>
      </c>
      <c r="BB98" s="89">
        <v>25866100</v>
      </c>
      <c r="BC98" s="89">
        <v>0</v>
      </c>
      <c r="BD98" s="89">
        <v>5154800</v>
      </c>
      <c r="BE98" s="89">
        <v>5476800</v>
      </c>
      <c r="BF98" s="89">
        <v>15064100</v>
      </c>
      <c r="BG98" s="89">
        <v>17800</v>
      </c>
      <c r="BH98" s="89">
        <v>0</v>
      </c>
      <c r="BI98" s="89">
        <v>0</v>
      </c>
      <c r="BJ98" s="89">
        <v>58500</v>
      </c>
      <c r="BK98" s="89">
        <v>826400</v>
      </c>
      <c r="BL98" s="89">
        <v>0</v>
      </c>
      <c r="BM98" s="89">
        <v>0</v>
      </c>
      <c r="BN98" s="89">
        <v>43689</v>
      </c>
      <c r="BO98" s="89">
        <v>142635</v>
      </c>
      <c r="BP98" s="89">
        <v>2591</v>
      </c>
      <c r="BQ98" s="89">
        <v>39345</v>
      </c>
      <c r="BR98" s="89">
        <v>1125</v>
      </c>
      <c r="BS98" s="89">
        <v>864363</v>
      </c>
      <c r="BT98" s="89">
        <v>3114467</v>
      </c>
      <c r="BU98" s="89">
        <v>93379</v>
      </c>
      <c r="BV98" s="89">
        <v>1614724</v>
      </c>
      <c r="BW98" s="89">
        <v>129192</v>
      </c>
      <c r="BX98" s="89">
        <v>404128</v>
      </c>
      <c r="BY98" s="89">
        <v>11380</v>
      </c>
      <c r="BZ98" s="89">
        <v>326203</v>
      </c>
      <c r="CA98" s="89">
        <v>0</v>
      </c>
      <c r="CB98" s="89">
        <v>25777</v>
      </c>
      <c r="CC98" s="89">
        <v>27386</v>
      </c>
      <c r="CD98" s="89">
        <v>75327</v>
      </c>
      <c r="CE98" s="89">
        <v>178</v>
      </c>
      <c r="CF98" s="89">
        <v>0</v>
      </c>
      <c r="CG98" s="89">
        <v>0</v>
      </c>
      <c r="CH98" s="89">
        <v>293</v>
      </c>
      <c r="CI98" s="89">
        <v>4136</v>
      </c>
      <c r="CJ98" s="89">
        <v>0</v>
      </c>
      <c r="CK98" s="89">
        <v>0</v>
      </c>
      <c r="CL98" s="89">
        <v>0</v>
      </c>
      <c r="CM98" s="89">
        <v>0</v>
      </c>
      <c r="CN98" s="89">
        <v>0</v>
      </c>
      <c r="CO98" s="89">
        <v>0</v>
      </c>
      <c r="CP98" s="89">
        <v>0</v>
      </c>
      <c r="CQ98" s="89">
        <v>0</v>
      </c>
      <c r="CR98" s="89"/>
      <c r="CS98" s="89">
        <v>0</v>
      </c>
      <c r="CT98" s="97" t="s">
        <v>129</v>
      </c>
      <c r="CU98" s="97" t="s">
        <v>108</v>
      </c>
      <c r="CV98" s="97" t="s">
        <v>363</v>
      </c>
      <c r="CW98" s="97" t="s">
        <v>508</v>
      </c>
    </row>
    <row r="99" spans="1:101" ht="15" outlineLevel="2">
      <c r="A99" s="97">
        <v>2024</v>
      </c>
      <c r="B99" s="97" t="s">
        <v>332</v>
      </c>
      <c r="C99" s="97" t="s">
        <v>129</v>
      </c>
      <c r="D99" s="97" t="s">
        <v>351</v>
      </c>
      <c r="E99" s="89" t="s">
        <v>104</v>
      </c>
      <c r="F99" s="103">
        <v>6882506</v>
      </c>
      <c r="G99" s="103">
        <v>73900</v>
      </c>
      <c r="H99" s="103">
        <v>6956406</v>
      </c>
      <c r="I99" s="103">
        <v>0</v>
      </c>
      <c r="J99" s="103">
        <v>145362</v>
      </c>
      <c r="K99" s="89">
        <v>26319</v>
      </c>
      <c r="L99" s="89">
        <v>600000</v>
      </c>
      <c r="M99" s="89">
        <v>0</v>
      </c>
      <c r="N99" s="89">
        <v>0</v>
      </c>
      <c r="O99" s="89">
        <v>0</v>
      </c>
      <c r="P99" s="89">
        <v>600000</v>
      </c>
      <c r="Q99" s="89">
        <v>0</v>
      </c>
      <c r="R99" s="89">
        <v>0</v>
      </c>
      <c r="S99" s="89">
        <v>0</v>
      </c>
      <c r="T99" s="89">
        <v>0</v>
      </c>
      <c r="U99" s="89">
        <v>271474</v>
      </c>
      <c r="V99" s="89">
        <v>359142800</v>
      </c>
      <c r="W99" s="89">
        <v>358871326</v>
      </c>
      <c r="X99" s="89">
        <v>0</v>
      </c>
      <c r="Y99" s="89">
        <v>0</v>
      </c>
      <c r="Z99" s="89">
        <v>0</v>
      </c>
      <c r="AA99" s="89">
        <v>0</v>
      </c>
      <c r="AB99" s="89">
        <v>0</v>
      </c>
      <c r="AC99" s="89">
        <v>0</v>
      </c>
      <c r="AD99" s="89">
        <v>0</v>
      </c>
      <c r="AE99" s="89">
        <v>0</v>
      </c>
      <c r="AF99" s="89">
        <v>0</v>
      </c>
      <c r="AG99" s="89">
        <v>0</v>
      </c>
      <c r="AH99" s="89">
        <v>0</v>
      </c>
      <c r="AI99" s="89">
        <v>0</v>
      </c>
      <c r="AJ99" s="89">
        <v>0</v>
      </c>
      <c r="AK99" s="89">
        <v>0</v>
      </c>
      <c r="AL99" s="89">
        <v>349</v>
      </c>
      <c r="AM99" s="89">
        <v>2</v>
      </c>
      <c r="AN99" s="89">
        <v>351</v>
      </c>
      <c r="AO99" s="89">
        <v>0</v>
      </c>
      <c r="AP99" s="89">
        <v>0</v>
      </c>
      <c r="AQ99" s="89">
        <v>0</v>
      </c>
      <c r="AR99" s="89">
        <v>0</v>
      </c>
      <c r="AS99" s="89">
        <v>0</v>
      </c>
      <c r="AT99" s="89">
        <v>0</v>
      </c>
      <c r="AU99" s="89">
        <v>21613019</v>
      </c>
      <c r="AV99" s="89">
        <v>89275600</v>
      </c>
      <c r="AW99" s="89">
        <v>3486707</v>
      </c>
      <c r="AX99" s="89">
        <v>247090800</v>
      </c>
      <c r="AY99" s="89">
        <v>5461600</v>
      </c>
      <c r="AZ99" s="89">
        <v>22560400</v>
      </c>
      <c r="BA99" s="89">
        <v>879500</v>
      </c>
      <c r="BB99" s="89">
        <v>97042000</v>
      </c>
      <c r="BC99" s="89">
        <v>0</v>
      </c>
      <c r="BD99" s="89">
        <v>0</v>
      </c>
      <c r="BE99" s="89">
        <v>0</v>
      </c>
      <c r="BF99" s="89">
        <v>0</v>
      </c>
      <c r="BG99" s="89">
        <v>0</v>
      </c>
      <c r="BH99" s="89">
        <v>0</v>
      </c>
      <c r="BI99" s="89">
        <v>0</v>
      </c>
      <c r="BJ99" s="89">
        <v>0</v>
      </c>
      <c r="BK99" s="89">
        <v>0</v>
      </c>
      <c r="BL99" s="89">
        <v>0</v>
      </c>
      <c r="BM99" s="89">
        <v>0</v>
      </c>
      <c r="BN99" s="89">
        <v>0</v>
      </c>
      <c r="BO99" s="89">
        <v>0</v>
      </c>
      <c r="BP99" s="89">
        <v>0</v>
      </c>
      <c r="BQ99" s="89">
        <v>0</v>
      </c>
      <c r="BR99" s="89">
        <v>0</v>
      </c>
      <c r="BS99" s="89">
        <v>216537</v>
      </c>
      <c r="BT99" s="89">
        <v>892349</v>
      </c>
      <c r="BU99" s="89">
        <v>34917</v>
      </c>
      <c r="BV99" s="89">
        <v>3097328</v>
      </c>
      <c r="BW99" s="89">
        <v>54616</v>
      </c>
      <c r="BX99" s="89">
        <v>225604</v>
      </c>
      <c r="BY99" s="89">
        <v>8791</v>
      </c>
      <c r="BZ99" s="89">
        <v>1215236</v>
      </c>
      <c r="CA99" s="89">
        <v>0</v>
      </c>
      <c r="CB99" s="89">
        <v>0</v>
      </c>
      <c r="CC99" s="89">
        <v>0</v>
      </c>
      <c r="CD99" s="89">
        <v>0</v>
      </c>
      <c r="CE99" s="89">
        <v>0</v>
      </c>
      <c r="CF99" s="89">
        <v>0</v>
      </c>
      <c r="CG99" s="89">
        <v>0</v>
      </c>
      <c r="CH99" s="89">
        <v>0</v>
      </c>
      <c r="CI99" s="89">
        <v>0</v>
      </c>
      <c r="CJ99" s="89">
        <v>0</v>
      </c>
      <c r="CK99" s="89">
        <v>0</v>
      </c>
      <c r="CL99" s="89">
        <v>0</v>
      </c>
      <c r="CM99" s="89">
        <v>0</v>
      </c>
      <c r="CN99" s="89">
        <v>0</v>
      </c>
      <c r="CO99" s="89">
        <v>0</v>
      </c>
      <c r="CP99" s="89">
        <v>0</v>
      </c>
      <c r="CQ99" s="89">
        <v>0</v>
      </c>
      <c r="CR99" s="89"/>
      <c r="CS99" s="89">
        <v>0</v>
      </c>
      <c r="CT99" s="97" t="s">
        <v>129</v>
      </c>
      <c r="CU99" s="97" t="s">
        <v>111</v>
      </c>
      <c r="CV99" s="97" t="s">
        <v>118</v>
      </c>
      <c r="CW99" s="97" t="s">
        <v>508</v>
      </c>
    </row>
    <row r="100" spans="1:101" ht="15" outlineLevel="2">
      <c r="A100" s="97">
        <v>2024</v>
      </c>
      <c r="B100" s="97" t="s">
        <v>332</v>
      </c>
      <c r="C100" s="97" t="s">
        <v>129</v>
      </c>
      <c r="D100" s="97" t="s">
        <v>360</v>
      </c>
      <c r="E100" s="89" t="s">
        <v>361</v>
      </c>
      <c r="F100" s="103">
        <v>1319260</v>
      </c>
      <c r="G100" s="103">
        <v>3754</v>
      </c>
      <c r="H100" s="103">
        <v>1323014</v>
      </c>
      <c r="I100" s="103">
        <v>0</v>
      </c>
      <c r="J100" s="103">
        <v>0</v>
      </c>
      <c r="K100" s="89">
        <v>0</v>
      </c>
      <c r="L100" s="89">
        <v>0</v>
      </c>
      <c r="M100" s="89">
        <v>300000</v>
      </c>
      <c r="N100" s="89">
        <v>0</v>
      </c>
      <c r="O100" s="89">
        <v>0</v>
      </c>
      <c r="P100" s="89">
        <v>300000</v>
      </c>
      <c r="Q100" s="89">
        <v>0</v>
      </c>
      <c r="R100" s="89">
        <v>0</v>
      </c>
      <c r="S100" s="89">
        <v>51432</v>
      </c>
      <c r="T100" s="89">
        <v>0</v>
      </c>
      <c r="U100" s="89">
        <v>1126667</v>
      </c>
      <c r="V100" s="89">
        <v>105083450</v>
      </c>
      <c r="W100" s="89">
        <v>103905351</v>
      </c>
      <c r="X100" s="89">
        <v>0</v>
      </c>
      <c r="Y100" s="89">
        <v>0</v>
      </c>
      <c r="Z100" s="89">
        <v>0</v>
      </c>
      <c r="AA100" s="89">
        <v>0</v>
      </c>
      <c r="AB100" s="89">
        <v>0</v>
      </c>
      <c r="AC100" s="89">
        <v>0</v>
      </c>
      <c r="AD100" s="89">
        <v>0</v>
      </c>
      <c r="AE100" s="89">
        <v>0</v>
      </c>
      <c r="AF100" s="89">
        <v>0</v>
      </c>
      <c r="AG100" s="89">
        <v>0</v>
      </c>
      <c r="AH100" s="89">
        <v>0</v>
      </c>
      <c r="AI100" s="89">
        <v>0</v>
      </c>
      <c r="AJ100" s="89">
        <v>0</v>
      </c>
      <c r="AK100" s="89">
        <v>0</v>
      </c>
      <c r="AL100" s="89">
        <v>267</v>
      </c>
      <c r="AM100" s="89">
        <v>1</v>
      </c>
      <c r="AN100" s="89">
        <v>268</v>
      </c>
      <c r="AO100" s="89">
        <v>0</v>
      </c>
      <c r="AP100" s="89">
        <v>664968</v>
      </c>
      <c r="AQ100" s="89">
        <v>2263800</v>
      </c>
      <c r="AR100" s="89">
        <v>68800</v>
      </c>
      <c r="AS100" s="89">
        <v>412500</v>
      </c>
      <c r="AT100" s="89">
        <v>0</v>
      </c>
      <c r="AU100" s="89">
        <v>19380014</v>
      </c>
      <c r="AV100" s="89">
        <v>70650000</v>
      </c>
      <c r="AW100" s="89">
        <v>1439669</v>
      </c>
      <c r="AX100" s="89">
        <v>9663300</v>
      </c>
      <c r="AY100" s="89">
        <v>2151750</v>
      </c>
      <c r="AZ100" s="89">
        <v>7003900</v>
      </c>
      <c r="BA100" s="89">
        <v>97900</v>
      </c>
      <c r="BB100" s="89">
        <v>97400</v>
      </c>
      <c r="BC100" s="89">
        <v>0</v>
      </c>
      <c r="BD100" s="89">
        <v>805000</v>
      </c>
      <c r="BE100" s="89">
        <v>642400</v>
      </c>
      <c r="BF100" s="89">
        <v>510600</v>
      </c>
      <c r="BG100" s="89">
        <v>0</v>
      </c>
      <c r="BH100" s="89">
        <v>0</v>
      </c>
      <c r="BI100" s="89">
        <v>0</v>
      </c>
      <c r="BJ100" s="89">
        <v>95700</v>
      </c>
      <c r="BK100" s="89">
        <v>245200</v>
      </c>
      <c r="BL100" s="89">
        <v>0</v>
      </c>
      <c r="BM100" s="89">
        <v>0</v>
      </c>
      <c r="BN100" s="89">
        <v>6650</v>
      </c>
      <c r="BO100" s="89">
        <v>22638</v>
      </c>
      <c r="BP100" s="89">
        <v>688</v>
      </c>
      <c r="BQ100" s="89">
        <v>5328</v>
      </c>
      <c r="BR100" s="89">
        <v>0</v>
      </c>
      <c r="BS100" s="89">
        <v>194016</v>
      </c>
      <c r="BT100" s="89">
        <v>706283</v>
      </c>
      <c r="BU100" s="89">
        <v>14580</v>
      </c>
      <c r="BV100" s="89">
        <v>124218</v>
      </c>
      <c r="BW100" s="89">
        <v>21505</v>
      </c>
      <c r="BX100" s="89">
        <v>70052</v>
      </c>
      <c r="BY100" s="89">
        <v>981</v>
      </c>
      <c r="BZ100" s="89">
        <v>1461</v>
      </c>
      <c r="CA100" s="89">
        <v>0</v>
      </c>
      <c r="CB100" s="89">
        <v>4025</v>
      </c>
      <c r="CC100" s="89">
        <v>3212</v>
      </c>
      <c r="CD100" s="89">
        <v>2554</v>
      </c>
      <c r="CE100" s="89">
        <v>0</v>
      </c>
      <c r="CF100" s="89">
        <v>0</v>
      </c>
      <c r="CG100" s="89">
        <v>0</v>
      </c>
      <c r="CH100" s="89">
        <v>479</v>
      </c>
      <c r="CI100" s="89">
        <v>1227</v>
      </c>
      <c r="CJ100" s="89">
        <v>0</v>
      </c>
      <c r="CK100" s="89">
        <v>0</v>
      </c>
      <c r="CL100" s="89">
        <v>0</v>
      </c>
      <c r="CM100" s="89">
        <v>0</v>
      </c>
      <c r="CN100" s="89">
        <v>0</v>
      </c>
      <c r="CO100" s="89">
        <v>0</v>
      </c>
      <c r="CP100" s="89">
        <v>0</v>
      </c>
      <c r="CQ100" s="89">
        <v>0</v>
      </c>
      <c r="CR100" s="89"/>
      <c r="CS100" s="89">
        <v>0</v>
      </c>
      <c r="CT100" s="97" t="s">
        <v>129</v>
      </c>
      <c r="CU100" s="97" t="s">
        <v>111</v>
      </c>
      <c r="CV100" s="97" t="s">
        <v>127</v>
      </c>
      <c r="CW100" s="97" t="s">
        <v>508</v>
      </c>
    </row>
    <row r="101" spans="1:101" ht="15" outlineLevel="2">
      <c r="A101" s="97">
        <v>2024</v>
      </c>
      <c r="B101" s="97" t="s">
        <v>332</v>
      </c>
      <c r="C101" s="97" t="s">
        <v>129</v>
      </c>
      <c r="D101" s="97" t="s">
        <v>276</v>
      </c>
      <c r="E101" s="89" t="s">
        <v>105</v>
      </c>
      <c r="F101" s="103">
        <v>37466604</v>
      </c>
      <c r="G101" s="103">
        <v>175970</v>
      </c>
      <c r="H101" s="103">
        <v>37642574</v>
      </c>
      <c r="I101" s="103">
        <v>2932186</v>
      </c>
      <c r="J101" s="103">
        <v>4726652</v>
      </c>
      <c r="K101" s="89">
        <v>3682526</v>
      </c>
      <c r="L101" s="89">
        <v>3996600</v>
      </c>
      <c r="M101" s="89">
        <v>1350000</v>
      </c>
      <c r="N101" s="89">
        <v>0</v>
      </c>
      <c r="O101" s="89">
        <v>0</v>
      </c>
      <c r="P101" s="89">
        <v>5346600</v>
      </c>
      <c r="Q101" s="89">
        <v>0</v>
      </c>
      <c r="R101" s="89">
        <v>0</v>
      </c>
      <c r="S101" s="89">
        <v>0</v>
      </c>
      <c r="T101" s="89">
        <v>135983</v>
      </c>
      <c r="U101" s="89">
        <v>48144568</v>
      </c>
      <c r="V101" s="89">
        <v>1228663693</v>
      </c>
      <c r="W101" s="89">
        <v>1180383142</v>
      </c>
      <c r="X101" s="89">
        <v>0</v>
      </c>
      <c r="Y101" s="89">
        <v>0</v>
      </c>
      <c r="Z101" s="89">
        <v>0</v>
      </c>
      <c r="AA101" s="89">
        <v>0</v>
      </c>
      <c r="AB101" s="89">
        <v>0</v>
      </c>
      <c r="AC101" s="89">
        <v>0</v>
      </c>
      <c r="AD101" s="89">
        <v>620000</v>
      </c>
      <c r="AE101" s="89">
        <v>0</v>
      </c>
      <c r="AF101" s="89">
        <v>0</v>
      </c>
      <c r="AG101" s="89">
        <v>0</v>
      </c>
      <c r="AH101" s="89">
        <v>620000</v>
      </c>
      <c r="AI101" s="89">
        <v>12400</v>
      </c>
      <c r="AJ101" s="89">
        <v>1869000</v>
      </c>
      <c r="AK101" s="89">
        <v>1869000</v>
      </c>
      <c r="AL101" s="89">
        <v>5012</v>
      </c>
      <c r="AM101" s="89">
        <v>10</v>
      </c>
      <c r="AN101" s="89">
        <v>5022</v>
      </c>
      <c r="AO101" s="89">
        <v>0</v>
      </c>
      <c r="AP101" s="89">
        <v>0</v>
      </c>
      <c r="AQ101" s="89">
        <v>0</v>
      </c>
      <c r="AR101" s="89">
        <v>0</v>
      </c>
      <c r="AS101" s="89">
        <v>0</v>
      </c>
      <c r="AT101" s="89">
        <v>999980</v>
      </c>
      <c r="AU101" s="89">
        <v>296283921</v>
      </c>
      <c r="AV101" s="89">
        <v>743534500</v>
      </c>
      <c r="AW101" s="89">
        <v>9177141</v>
      </c>
      <c r="AX101" s="89">
        <v>135470400</v>
      </c>
      <c r="AY101" s="89">
        <v>107834197</v>
      </c>
      <c r="AZ101" s="89">
        <v>117697300</v>
      </c>
      <c r="BA101" s="89">
        <v>1018600</v>
      </c>
      <c r="BB101" s="89">
        <v>16193000</v>
      </c>
      <c r="BC101" s="89">
        <v>0</v>
      </c>
      <c r="BD101" s="89">
        <v>0</v>
      </c>
      <c r="BE101" s="89">
        <v>0</v>
      </c>
      <c r="BF101" s="89">
        <v>0</v>
      </c>
      <c r="BG101" s="89">
        <v>0</v>
      </c>
      <c r="BH101" s="89">
        <v>0</v>
      </c>
      <c r="BI101" s="89">
        <v>0</v>
      </c>
      <c r="BJ101" s="89">
        <v>0</v>
      </c>
      <c r="BK101" s="89">
        <v>0</v>
      </c>
      <c r="BL101" s="89">
        <v>0</v>
      </c>
      <c r="BM101" s="89">
        <v>0</v>
      </c>
      <c r="BN101" s="89">
        <v>0</v>
      </c>
      <c r="BO101" s="89">
        <v>0</v>
      </c>
      <c r="BP101" s="89">
        <v>0</v>
      </c>
      <c r="BQ101" s="89">
        <v>0</v>
      </c>
      <c r="BR101" s="89">
        <v>4500</v>
      </c>
      <c r="BS101" s="89">
        <v>2963063</v>
      </c>
      <c r="BT101" s="89">
        <v>7435162</v>
      </c>
      <c r="BU101" s="89">
        <v>92742</v>
      </c>
      <c r="BV101" s="89">
        <v>1715415</v>
      </c>
      <c r="BW101" s="89">
        <v>1077684</v>
      </c>
      <c r="BX101" s="89">
        <v>1177640</v>
      </c>
      <c r="BY101" s="89">
        <v>10160</v>
      </c>
      <c r="BZ101" s="89">
        <v>204990</v>
      </c>
      <c r="CA101" s="89">
        <v>0</v>
      </c>
      <c r="CB101" s="89">
        <v>0</v>
      </c>
      <c r="CC101" s="89">
        <v>0</v>
      </c>
      <c r="CD101" s="89">
        <v>0</v>
      </c>
      <c r="CE101" s="89">
        <v>0</v>
      </c>
      <c r="CF101" s="89">
        <v>0</v>
      </c>
      <c r="CG101" s="89">
        <v>0</v>
      </c>
      <c r="CH101" s="89">
        <v>0</v>
      </c>
      <c r="CI101" s="89">
        <v>0</v>
      </c>
      <c r="CJ101" s="89">
        <v>0</v>
      </c>
      <c r="CK101" s="89">
        <v>0</v>
      </c>
      <c r="CL101" s="89">
        <v>0</v>
      </c>
      <c r="CM101" s="89">
        <v>0</v>
      </c>
      <c r="CN101" s="89">
        <v>0</v>
      </c>
      <c r="CO101" s="89">
        <v>0</v>
      </c>
      <c r="CP101" s="89">
        <v>0</v>
      </c>
      <c r="CQ101" s="89">
        <v>0</v>
      </c>
      <c r="CR101" s="89"/>
      <c r="CS101" s="89">
        <v>0</v>
      </c>
      <c r="CT101" s="97" t="s">
        <v>129</v>
      </c>
      <c r="CU101" s="97" t="s">
        <v>111</v>
      </c>
      <c r="CV101" s="97" t="s">
        <v>363</v>
      </c>
      <c r="CW101" s="97" t="s">
        <v>508</v>
      </c>
    </row>
    <row r="102" spans="1:101" ht="15" outlineLevel="2">
      <c r="A102" s="97">
        <v>2024</v>
      </c>
      <c r="B102" s="97" t="s">
        <v>332</v>
      </c>
      <c r="C102" s="97" t="s">
        <v>129</v>
      </c>
      <c r="D102" s="97" t="s">
        <v>354</v>
      </c>
      <c r="E102" s="89" t="s">
        <v>106</v>
      </c>
      <c r="F102" s="103">
        <v>12753440</v>
      </c>
      <c r="G102" s="103">
        <v>250728</v>
      </c>
      <c r="H102" s="103">
        <v>13004168</v>
      </c>
      <c r="I102" s="103">
        <v>0</v>
      </c>
      <c r="J102" s="103">
        <v>286688</v>
      </c>
      <c r="K102" s="89">
        <v>371643</v>
      </c>
      <c r="L102" s="89">
        <v>3844500</v>
      </c>
      <c r="M102" s="89">
        <v>450000</v>
      </c>
      <c r="N102" s="89">
        <v>0</v>
      </c>
      <c r="O102" s="89">
        <v>0</v>
      </c>
      <c r="P102" s="89">
        <v>4294500</v>
      </c>
      <c r="Q102" s="89">
        <v>0</v>
      </c>
      <c r="R102" s="89">
        <v>0</v>
      </c>
      <c r="S102" s="89">
        <v>968450</v>
      </c>
      <c r="T102" s="89">
        <v>4116</v>
      </c>
      <c r="U102" s="89">
        <v>3330860</v>
      </c>
      <c r="V102" s="89">
        <v>825470185</v>
      </c>
      <c r="W102" s="89">
        <v>821166759</v>
      </c>
      <c r="X102" s="89">
        <v>0</v>
      </c>
      <c r="Y102" s="89">
        <v>0</v>
      </c>
      <c r="Z102" s="89">
        <v>0</v>
      </c>
      <c r="AA102" s="89">
        <v>0</v>
      </c>
      <c r="AB102" s="89">
        <v>0</v>
      </c>
      <c r="AC102" s="89">
        <v>0</v>
      </c>
      <c r="AD102" s="89">
        <v>0</v>
      </c>
      <c r="AE102" s="89">
        <v>0</v>
      </c>
      <c r="AF102" s="89">
        <v>0</v>
      </c>
      <c r="AG102" s="89">
        <v>0</v>
      </c>
      <c r="AH102" s="89">
        <v>0</v>
      </c>
      <c r="AI102" s="89">
        <v>0</v>
      </c>
      <c r="AJ102" s="89">
        <v>0</v>
      </c>
      <c r="AK102" s="89">
        <v>0</v>
      </c>
      <c r="AL102" s="89">
        <v>1810</v>
      </c>
      <c r="AM102" s="89">
        <v>21</v>
      </c>
      <c r="AN102" s="89">
        <v>1831</v>
      </c>
      <c r="AO102" s="89">
        <v>0</v>
      </c>
      <c r="AP102" s="89">
        <v>10544953</v>
      </c>
      <c r="AQ102" s="89">
        <v>34340500</v>
      </c>
      <c r="AR102" s="89">
        <v>714197</v>
      </c>
      <c r="AS102" s="89">
        <v>13453100</v>
      </c>
      <c r="AT102" s="89">
        <v>299994</v>
      </c>
      <c r="AU102" s="89">
        <v>101999862</v>
      </c>
      <c r="AV102" s="89">
        <v>398302800</v>
      </c>
      <c r="AW102" s="89">
        <v>12874253</v>
      </c>
      <c r="AX102" s="89">
        <v>254060400</v>
      </c>
      <c r="AY102" s="89">
        <v>21240350</v>
      </c>
      <c r="AZ102" s="89">
        <v>65801900</v>
      </c>
      <c r="BA102" s="89">
        <v>2139100</v>
      </c>
      <c r="BB102" s="89">
        <v>63023700</v>
      </c>
      <c r="BC102" s="89">
        <v>0</v>
      </c>
      <c r="BD102" s="89">
        <v>11761300</v>
      </c>
      <c r="BE102" s="89">
        <v>11923400</v>
      </c>
      <c r="BF102" s="89">
        <v>23801400</v>
      </c>
      <c r="BG102" s="89">
        <v>0</v>
      </c>
      <c r="BH102" s="89">
        <v>0</v>
      </c>
      <c r="BI102" s="89">
        <v>478200</v>
      </c>
      <c r="BJ102" s="89">
        <v>656700</v>
      </c>
      <c r="BK102" s="89">
        <v>2932000</v>
      </c>
      <c r="BL102" s="89">
        <v>0</v>
      </c>
      <c r="BM102" s="89">
        <v>0</v>
      </c>
      <c r="BN102" s="89">
        <v>105437</v>
      </c>
      <c r="BO102" s="89">
        <v>343419</v>
      </c>
      <c r="BP102" s="89">
        <v>7228</v>
      </c>
      <c r="BQ102" s="89">
        <v>169866</v>
      </c>
      <c r="BR102" s="89">
        <v>1350</v>
      </c>
      <c r="BS102" s="89">
        <v>1020930</v>
      </c>
      <c r="BT102" s="89">
        <v>3982103</v>
      </c>
      <c r="BU102" s="89">
        <v>129262</v>
      </c>
      <c r="BV102" s="89">
        <v>3207507</v>
      </c>
      <c r="BW102" s="89">
        <v>212108</v>
      </c>
      <c r="BX102" s="89">
        <v>658316</v>
      </c>
      <c r="BY102" s="89">
        <v>21421</v>
      </c>
      <c r="BZ102" s="89">
        <v>793130</v>
      </c>
      <c r="CA102" s="89">
        <v>0</v>
      </c>
      <c r="CB102" s="89">
        <v>58812</v>
      </c>
      <c r="CC102" s="89">
        <v>59629</v>
      </c>
      <c r="CD102" s="89">
        <v>119023</v>
      </c>
      <c r="CE102" s="89">
        <v>0</v>
      </c>
      <c r="CF102" s="89">
        <v>0</v>
      </c>
      <c r="CG102" s="89">
        <v>2393</v>
      </c>
      <c r="CH102" s="89">
        <v>3287</v>
      </c>
      <c r="CI102" s="89">
        <v>14663</v>
      </c>
      <c r="CJ102" s="89">
        <v>0</v>
      </c>
      <c r="CK102" s="89">
        <v>0</v>
      </c>
      <c r="CL102" s="89">
        <v>0</v>
      </c>
      <c r="CM102" s="89">
        <v>0</v>
      </c>
      <c r="CN102" s="89">
        <v>0</v>
      </c>
      <c r="CO102" s="89">
        <v>0</v>
      </c>
      <c r="CP102" s="89">
        <v>0</v>
      </c>
      <c r="CQ102" s="89">
        <v>0</v>
      </c>
      <c r="CR102" s="89"/>
      <c r="CS102" s="89">
        <v>0</v>
      </c>
      <c r="CT102" s="97" t="s">
        <v>129</v>
      </c>
      <c r="CU102" s="97" t="s">
        <v>120</v>
      </c>
      <c r="CV102" s="97" t="s">
        <v>119</v>
      </c>
      <c r="CW102" s="97" t="s">
        <v>508</v>
      </c>
    </row>
    <row r="103" spans="1:101" ht="15" outlineLevel="2">
      <c r="A103" s="97">
        <v>2024</v>
      </c>
      <c r="B103" s="97" t="s">
        <v>332</v>
      </c>
      <c r="C103" s="97" t="s">
        <v>129</v>
      </c>
      <c r="D103" s="97" t="s">
        <v>278</v>
      </c>
      <c r="E103" s="89" t="s">
        <v>107</v>
      </c>
      <c r="F103" s="103">
        <v>6104400</v>
      </c>
      <c r="G103" s="103">
        <v>15708</v>
      </c>
      <c r="H103" s="103">
        <v>6120108</v>
      </c>
      <c r="I103" s="103">
        <v>300346</v>
      </c>
      <c r="J103" s="103">
        <v>819905</v>
      </c>
      <c r="K103" s="89">
        <v>220266</v>
      </c>
      <c r="L103" s="89">
        <v>900000</v>
      </c>
      <c r="M103" s="89">
        <v>0</v>
      </c>
      <c r="N103" s="89">
        <v>0</v>
      </c>
      <c r="O103" s="89">
        <v>0</v>
      </c>
      <c r="P103" s="89">
        <v>900000</v>
      </c>
      <c r="Q103" s="89">
        <v>0</v>
      </c>
      <c r="R103" s="89">
        <v>0</v>
      </c>
      <c r="S103" s="89">
        <v>0</v>
      </c>
      <c r="T103" s="89">
        <v>0</v>
      </c>
      <c r="U103" s="89">
        <v>4029853</v>
      </c>
      <c r="V103" s="89">
        <v>268724300</v>
      </c>
      <c r="W103" s="89">
        <v>264694447</v>
      </c>
      <c r="X103" s="89">
        <v>0</v>
      </c>
      <c r="Y103" s="89">
        <v>0</v>
      </c>
      <c r="Z103" s="89">
        <v>0</v>
      </c>
      <c r="AA103" s="89">
        <v>0</v>
      </c>
      <c r="AB103" s="89">
        <v>0</v>
      </c>
      <c r="AC103" s="89">
        <v>0</v>
      </c>
      <c r="AD103" s="89">
        <v>0</v>
      </c>
      <c r="AE103" s="89">
        <v>0</v>
      </c>
      <c r="AF103" s="89">
        <v>0</v>
      </c>
      <c r="AG103" s="89">
        <v>0</v>
      </c>
      <c r="AH103" s="89">
        <v>0</v>
      </c>
      <c r="AI103" s="89">
        <v>0</v>
      </c>
      <c r="AJ103" s="89">
        <v>0</v>
      </c>
      <c r="AK103" s="89">
        <v>0</v>
      </c>
      <c r="AL103" s="89">
        <v>747</v>
      </c>
      <c r="AM103" s="89">
        <v>4</v>
      </c>
      <c r="AN103" s="89">
        <v>751</v>
      </c>
      <c r="AO103" s="89">
        <v>0</v>
      </c>
      <c r="AP103" s="89">
        <v>0</v>
      </c>
      <c r="AQ103" s="89">
        <v>0</v>
      </c>
      <c r="AR103" s="89">
        <v>0</v>
      </c>
      <c r="AS103" s="89">
        <v>0</v>
      </c>
      <c r="AT103" s="89">
        <v>0</v>
      </c>
      <c r="AU103" s="89">
        <v>45742494</v>
      </c>
      <c r="AV103" s="89">
        <v>150625300</v>
      </c>
      <c r="AW103" s="89">
        <v>2781753</v>
      </c>
      <c r="AX103" s="89">
        <v>66013300</v>
      </c>
      <c r="AY103" s="89">
        <v>9887200</v>
      </c>
      <c r="AZ103" s="89">
        <v>29808000</v>
      </c>
      <c r="BA103" s="89">
        <v>441300</v>
      </c>
      <c r="BB103" s="89">
        <v>19645100</v>
      </c>
      <c r="BC103" s="89">
        <v>0</v>
      </c>
      <c r="BD103" s="89">
        <v>0</v>
      </c>
      <c r="BE103" s="89">
        <v>0</v>
      </c>
      <c r="BF103" s="89">
        <v>0</v>
      </c>
      <c r="BG103" s="89">
        <v>0</v>
      </c>
      <c r="BH103" s="89">
        <v>0</v>
      </c>
      <c r="BI103" s="89">
        <v>0</v>
      </c>
      <c r="BJ103" s="89">
        <v>0</v>
      </c>
      <c r="BK103" s="89">
        <v>0</v>
      </c>
      <c r="BL103" s="89">
        <v>0</v>
      </c>
      <c r="BM103" s="89">
        <v>0</v>
      </c>
      <c r="BN103" s="89">
        <v>0</v>
      </c>
      <c r="BO103" s="89">
        <v>0</v>
      </c>
      <c r="BP103" s="89">
        <v>0</v>
      </c>
      <c r="BQ103" s="89">
        <v>0</v>
      </c>
      <c r="BR103" s="89">
        <v>0</v>
      </c>
      <c r="BS103" s="89">
        <v>457706</v>
      </c>
      <c r="BT103" s="89">
        <v>1505975</v>
      </c>
      <c r="BU103" s="89">
        <v>28026</v>
      </c>
      <c r="BV103" s="89">
        <v>831933</v>
      </c>
      <c r="BW103" s="89">
        <v>98831</v>
      </c>
      <c r="BX103" s="89">
        <v>298122</v>
      </c>
      <c r="BY103" s="89">
        <v>4438</v>
      </c>
      <c r="BZ103" s="89">
        <v>246645</v>
      </c>
      <c r="CA103" s="89">
        <v>0</v>
      </c>
      <c r="CB103" s="89">
        <v>0</v>
      </c>
      <c r="CC103" s="89">
        <v>0</v>
      </c>
      <c r="CD103" s="89">
        <v>0</v>
      </c>
      <c r="CE103" s="89">
        <v>0</v>
      </c>
      <c r="CF103" s="89">
        <v>0</v>
      </c>
      <c r="CG103" s="89">
        <v>0</v>
      </c>
      <c r="CH103" s="89">
        <v>0</v>
      </c>
      <c r="CI103" s="89">
        <v>0</v>
      </c>
      <c r="CJ103" s="89">
        <v>0</v>
      </c>
      <c r="CK103" s="89">
        <v>0</v>
      </c>
      <c r="CL103" s="89">
        <v>0</v>
      </c>
      <c r="CM103" s="89">
        <v>0</v>
      </c>
      <c r="CN103" s="89">
        <v>0</v>
      </c>
      <c r="CO103" s="89">
        <v>0</v>
      </c>
      <c r="CP103" s="89">
        <v>0</v>
      </c>
      <c r="CQ103" s="89">
        <v>0</v>
      </c>
      <c r="CR103" s="89"/>
      <c r="CS103" s="89">
        <v>0</v>
      </c>
      <c r="CT103" s="97" t="s">
        <v>129</v>
      </c>
      <c r="CU103" s="97" t="s">
        <v>113</v>
      </c>
      <c r="CV103" s="97" t="s">
        <v>105</v>
      </c>
      <c r="CW103" s="97" t="s">
        <v>508</v>
      </c>
    </row>
    <row r="104" spans="1:101" ht="15" outlineLevel="2">
      <c r="A104" s="97">
        <v>2024</v>
      </c>
      <c r="B104" s="97" t="s">
        <v>332</v>
      </c>
      <c r="C104" s="97" t="s">
        <v>129</v>
      </c>
      <c r="D104" s="97" t="s">
        <v>279</v>
      </c>
      <c r="E104" s="89" t="s">
        <v>213</v>
      </c>
      <c r="F104" s="103">
        <v>1125704</v>
      </c>
      <c r="G104" s="103">
        <v>4162</v>
      </c>
      <c r="H104" s="103">
        <v>1129866</v>
      </c>
      <c r="I104" s="103">
        <v>0</v>
      </c>
      <c r="J104" s="103">
        <v>121726</v>
      </c>
      <c r="K104" s="89">
        <v>137953</v>
      </c>
      <c r="L104" s="89">
        <v>900000</v>
      </c>
      <c r="M104" s="89">
        <v>150000</v>
      </c>
      <c r="N104" s="89">
        <v>0</v>
      </c>
      <c r="O104" s="89">
        <v>0</v>
      </c>
      <c r="P104" s="89">
        <v>1050000</v>
      </c>
      <c r="Q104" s="89">
        <v>0</v>
      </c>
      <c r="R104" s="89">
        <v>0</v>
      </c>
      <c r="S104" s="89">
        <v>0</v>
      </c>
      <c r="T104" s="89">
        <v>0</v>
      </c>
      <c r="U104" s="89">
        <v>2852646</v>
      </c>
      <c r="V104" s="89">
        <v>73286000</v>
      </c>
      <c r="W104" s="89">
        <v>70433354</v>
      </c>
      <c r="X104" s="89">
        <v>0</v>
      </c>
      <c r="Y104" s="89">
        <v>0</v>
      </c>
      <c r="Z104" s="89">
        <v>0</v>
      </c>
      <c r="AA104" s="89">
        <v>0</v>
      </c>
      <c r="AB104" s="89">
        <v>0</v>
      </c>
      <c r="AC104" s="89">
        <v>0</v>
      </c>
      <c r="AD104" s="89">
        <v>0</v>
      </c>
      <c r="AE104" s="89">
        <v>0</v>
      </c>
      <c r="AF104" s="89">
        <v>0</v>
      </c>
      <c r="AG104" s="89">
        <v>0</v>
      </c>
      <c r="AH104" s="89">
        <v>0</v>
      </c>
      <c r="AI104" s="89">
        <v>0</v>
      </c>
      <c r="AJ104" s="89">
        <v>0</v>
      </c>
      <c r="AK104" s="89">
        <v>0</v>
      </c>
      <c r="AL104" s="89">
        <v>266</v>
      </c>
      <c r="AM104" s="89">
        <v>2</v>
      </c>
      <c r="AN104" s="89">
        <v>268</v>
      </c>
      <c r="AO104" s="89">
        <v>0</v>
      </c>
      <c r="AP104" s="89">
        <v>0</v>
      </c>
      <c r="AQ104" s="89">
        <v>0</v>
      </c>
      <c r="AR104" s="89">
        <v>0</v>
      </c>
      <c r="AS104" s="89">
        <v>0</v>
      </c>
      <c r="AT104" s="89">
        <v>0</v>
      </c>
      <c r="AU104" s="89">
        <v>19499271</v>
      </c>
      <c r="AV104" s="89">
        <v>50972200</v>
      </c>
      <c r="AW104" s="89">
        <v>189283</v>
      </c>
      <c r="AX104" s="89">
        <v>503400</v>
      </c>
      <c r="AY104" s="89">
        <v>1590000</v>
      </c>
      <c r="AZ104" s="89">
        <v>3779600</v>
      </c>
      <c r="BA104" s="89">
        <v>19600</v>
      </c>
      <c r="BB104" s="89">
        <v>95600</v>
      </c>
      <c r="BC104" s="89">
        <v>0</v>
      </c>
      <c r="BD104" s="89">
        <v>0</v>
      </c>
      <c r="BE104" s="89">
        <v>0</v>
      </c>
      <c r="BF104" s="89">
        <v>0</v>
      </c>
      <c r="BG104" s="89">
        <v>0</v>
      </c>
      <c r="BH104" s="89">
        <v>0</v>
      </c>
      <c r="BI104" s="89">
        <v>0</v>
      </c>
      <c r="BJ104" s="89">
        <v>0</v>
      </c>
      <c r="BK104" s="89">
        <v>0</v>
      </c>
      <c r="BL104" s="89">
        <v>0</v>
      </c>
      <c r="BM104" s="89">
        <v>0</v>
      </c>
      <c r="BN104" s="89">
        <v>0</v>
      </c>
      <c r="BO104" s="89">
        <v>0</v>
      </c>
      <c r="BP104" s="89">
        <v>0</v>
      </c>
      <c r="BQ104" s="89">
        <v>0</v>
      </c>
      <c r="BR104" s="89">
        <v>0</v>
      </c>
      <c r="BS104" s="89">
        <v>194993</v>
      </c>
      <c r="BT104" s="89">
        <v>509725</v>
      </c>
      <c r="BU104" s="89">
        <v>1936</v>
      </c>
      <c r="BV104" s="89">
        <v>6723</v>
      </c>
      <c r="BW104" s="89">
        <v>15900</v>
      </c>
      <c r="BX104" s="89">
        <v>37796</v>
      </c>
      <c r="BY104" s="89">
        <v>202</v>
      </c>
      <c r="BZ104" s="89">
        <v>1238</v>
      </c>
      <c r="CA104" s="89">
        <v>0</v>
      </c>
      <c r="CB104" s="89">
        <v>0</v>
      </c>
      <c r="CC104" s="89">
        <v>0</v>
      </c>
      <c r="CD104" s="89">
        <v>0</v>
      </c>
      <c r="CE104" s="89">
        <v>0</v>
      </c>
      <c r="CF104" s="89">
        <v>0</v>
      </c>
      <c r="CG104" s="89">
        <v>0</v>
      </c>
      <c r="CH104" s="89">
        <v>0</v>
      </c>
      <c r="CI104" s="89">
        <v>0</v>
      </c>
      <c r="CJ104" s="89">
        <v>0</v>
      </c>
      <c r="CK104" s="89">
        <v>0</v>
      </c>
      <c r="CL104" s="89">
        <v>0</v>
      </c>
      <c r="CM104" s="89">
        <v>0</v>
      </c>
      <c r="CN104" s="89">
        <v>0</v>
      </c>
      <c r="CO104" s="89">
        <v>0</v>
      </c>
      <c r="CP104" s="89">
        <v>0</v>
      </c>
      <c r="CQ104" s="89">
        <v>0</v>
      </c>
      <c r="CR104" s="89"/>
      <c r="CS104" s="89">
        <v>0</v>
      </c>
      <c r="CT104" s="97" t="s">
        <v>129</v>
      </c>
      <c r="CU104" s="97" t="s">
        <v>113</v>
      </c>
      <c r="CV104" s="97" t="s">
        <v>113</v>
      </c>
      <c r="CW104" s="97" t="s">
        <v>508</v>
      </c>
    </row>
    <row r="105" spans="1:101" ht="15" outlineLevel="2">
      <c r="A105" s="97">
        <v>2024</v>
      </c>
      <c r="B105" s="97" t="s">
        <v>332</v>
      </c>
      <c r="C105" s="97" t="s">
        <v>129</v>
      </c>
      <c r="D105" s="97" t="s">
        <v>346</v>
      </c>
      <c r="E105" s="89" t="s">
        <v>108</v>
      </c>
      <c r="F105" s="103">
        <v>171491426</v>
      </c>
      <c r="G105" s="103">
        <v>1354674</v>
      </c>
      <c r="H105" s="103">
        <v>172846100</v>
      </c>
      <c r="I105" s="103">
        <v>2742757</v>
      </c>
      <c r="J105" s="103">
        <v>18810468</v>
      </c>
      <c r="K105" s="89">
        <v>10956964</v>
      </c>
      <c r="L105" s="89">
        <v>34598900</v>
      </c>
      <c r="M105" s="89">
        <v>12025500</v>
      </c>
      <c r="N105" s="89">
        <v>0</v>
      </c>
      <c r="O105" s="89">
        <v>0</v>
      </c>
      <c r="P105" s="89">
        <v>46624400</v>
      </c>
      <c r="Q105" s="89">
        <v>0</v>
      </c>
      <c r="R105" s="89">
        <v>0</v>
      </c>
      <c r="S105" s="89">
        <v>46372</v>
      </c>
      <c r="T105" s="89">
        <v>175504</v>
      </c>
      <c r="U105" s="89">
        <v>224496948</v>
      </c>
      <c r="V105" s="89">
        <v>9619821618</v>
      </c>
      <c r="W105" s="89">
        <v>9395102794</v>
      </c>
      <c r="X105" s="89">
        <v>0</v>
      </c>
      <c r="Y105" s="89">
        <v>0</v>
      </c>
      <c r="Z105" s="89">
        <v>0</v>
      </c>
      <c r="AA105" s="89">
        <v>0</v>
      </c>
      <c r="AB105" s="89">
        <v>0</v>
      </c>
      <c r="AC105" s="89">
        <v>0</v>
      </c>
      <c r="AD105" s="89">
        <v>0</v>
      </c>
      <c r="AE105" s="89">
        <v>0</v>
      </c>
      <c r="AF105" s="89">
        <v>0</v>
      </c>
      <c r="AG105" s="89">
        <v>0</v>
      </c>
      <c r="AH105" s="89">
        <v>0</v>
      </c>
      <c r="AI105" s="89">
        <v>0</v>
      </c>
      <c r="AJ105" s="89">
        <v>0</v>
      </c>
      <c r="AK105" s="89">
        <v>0</v>
      </c>
      <c r="AL105" s="89">
        <v>27162</v>
      </c>
      <c r="AM105" s="89">
        <v>28</v>
      </c>
      <c r="AN105" s="89">
        <v>27190</v>
      </c>
      <c r="AO105" s="89">
        <v>0</v>
      </c>
      <c r="AP105" s="89">
        <v>285028</v>
      </c>
      <c r="AQ105" s="89">
        <v>687800</v>
      </c>
      <c r="AR105" s="89">
        <v>17200</v>
      </c>
      <c r="AS105" s="89">
        <v>140000</v>
      </c>
      <c r="AT105" s="89">
        <v>3374932</v>
      </c>
      <c r="AU105" s="89">
        <v>2063135604</v>
      </c>
      <c r="AV105" s="89">
        <v>6314844600</v>
      </c>
      <c r="AW105" s="89">
        <v>107165930</v>
      </c>
      <c r="AX105" s="89">
        <v>945002600</v>
      </c>
      <c r="AY105" s="89">
        <v>338087690</v>
      </c>
      <c r="AZ105" s="89">
        <v>819036300</v>
      </c>
      <c r="BA105" s="89">
        <v>7640400</v>
      </c>
      <c r="BB105" s="89">
        <v>86188000</v>
      </c>
      <c r="BC105" s="89">
        <v>0</v>
      </c>
      <c r="BD105" s="89">
        <v>352850</v>
      </c>
      <c r="BE105" s="89">
        <v>348200</v>
      </c>
      <c r="BF105" s="89">
        <v>515900</v>
      </c>
      <c r="BG105" s="89">
        <v>0</v>
      </c>
      <c r="BH105" s="89">
        <v>0</v>
      </c>
      <c r="BI105" s="89">
        <v>11800</v>
      </c>
      <c r="BJ105" s="89">
        <v>0</v>
      </c>
      <c r="BK105" s="89">
        <v>0</v>
      </c>
      <c r="BL105" s="89">
        <v>0</v>
      </c>
      <c r="BM105" s="89">
        <v>0</v>
      </c>
      <c r="BN105" s="89">
        <v>2850</v>
      </c>
      <c r="BO105" s="89">
        <v>6878</v>
      </c>
      <c r="BP105" s="89">
        <v>172</v>
      </c>
      <c r="BQ105" s="89">
        <v>1793</v>
      </c>
      <c r="BR105" s="89">
        <v>15187</v>
      </c>
      <c r="BS105" s="89">
        <v>20631707</v>
      </c>
      <c r="BT105" s="89">
        <v>63148254</v>
      </c>
      <c r="BU105" s="89">
        <v>1083669</v>
      </c>
      <c r="BV105" s="89">
        <v>12069184</v>
      </c>
      <c r="BW105" s="89">
        <v>3379242</v>
      </c>
      <c r="BX105" s="89">
        <v>8192034</v>
      </c>
      <c r="BY105" s="89">
        <v>77210</v>
      </c>
      <c r="BZ105" s="89">
        <v>1095687</v>
      </c>
      <c r="CA105" s="89">
        <v>0</v>
      </c>
      <c r="CB105" s="89">
        <v>1765</v>
      </c>
      <c r="CC105" s="89">
        <v>1741</v>
      </c>
      <c r="CD105" s="89">
        <v>2580</v>
      </c>
      <c r="CE105" s="89">
        <v>0</v>
      </c>
      <c r="CF105" s="89">
        <v>0</v>
      </c>
      <c r="CG105" s="89">
        <v>59</v>
      </c>
      <c r="CH105" s="89">
        <v>0</v>
      </c>
      <c r="CI105" s="89">
        <v>0</v>
      </c>
      <c r="CJ105" s="89">
        <v>0</v>
      </c>
      <c r="CK105" s="89">
        <v>0</v>
      </c>
      <c r="CL105" s="89">
        <v>0</v>
      </c>
      <c r="CM105" s="89">
        <v>0</v>
      </c>
      <c r="CN105" s="89">
        <v>0</v>
      </c>
      <c r="CO105" s="89">
        <v>0</v>
      </c>
      <c r="CP105" s="89">
        <v>0</v>
      </c>
      <c r="CQ105" s="89">
        <v>0</v>
      </c>
      <c r="CR105" s="89"/>
      <c r="CS105" s="89">
        <v>0</v>
      </c>
      <c r="CT105" s="97" t="s">
        <v>129</v>
      </c>
      <c r="CU105" s="97" t="s">
        <v>124</v>
      </c>
      <c r="CV105" s="97" t="s">
        <v>113</v>
      </c>
      <c r="CW105" s="97" t="s">
        <v>508</v>
      </c>
    </row>
    <row r="106" spans="1:101" ht="15" outlineLevel="2">
      <c r="A106" s="97">
        <v>2024</v>
      </c>
      <c r="B106" s="97" t="s">
        <v>332</v>
      </c>
      <c r="C106" s="97" t="s">
        <v>129</v>
      </c>
      <c r="D106" s="97" t="s">
        <v>280</v>
      </c>
      <c r="E106" s="89" t="s">
        <v>109</v>
      </c>
      <c r="F106" s="103">
        <v>3876015</v>
      </c>
      <c r="G106" s="103">
        <v>19040</v>
      </c>
      <c r="H106" s="103">
        <v>3895055</v>
      </c>
      <c r="I106" s="103">
        <v>0</v>
      </c>
      <c r="J106" s="103">
        <v>679934</v>
      </c>
      <c r="K106" s="89">
        <v>410857</v>
      </c>
      <c r="L106" s="89">
        <v>596800</v>
      </c>
      <c r="M106" s="89">
        <v>450000</v>
      </c>
      <c r="N106" s="89">
        <v>0</v>
      </c>
      <c r="O106" s="89">
        <v>0</v>
      </c>
      <c r="P106" s="89">
        <v>1046800</v>
      </c>
      <c r="Q106" s="89">
        <v>0</v>
      </c>
      <c r="R106" s="89">
        <v>0</v>
      </c>
      <c r="S106" s="89">
        <v>0</v>
      </c>
      <c r="T106" s="89">
        <v>11325</v>
      </c>
      <c r="U106" s="89">
        <v>7575368</v>
      </c>
      <c r="V106" s="89">
        <v>151479691</v>
      </c>
      <c r="W106" s="89">
        <v>143892998</v>
      </c>
      <c r="X106" s="89">
        <v>0</v>
      </c>
      <c r="Y106" s="89">
        <v>0</v>
      </c>
      <c r="Z106" s="89">
        <v>0</v>
      </c>
      <c r="AA106" s="89">
        <v>0</v>
      </c>
      <c r="AB106" s="89">
        <v>0</v>
      </c>
      <c r="AC106" s="89">
        <v>0</v>
      </c>
      <c r="AD106" s="89">
        <v>0</v>
      </c>
      <c r="AE106" s="89">
        <v>0</v>
      </c>
      <c r="AF106" s="89">
        <v>0</v>
      </c>
      <c r="AG106" s="89">
        <v>0</v>
      </c>
      <c r="AH106" s="89">
        <v>0</v>
      </c>
      <c r="AI106" s="89">
        <v>0</v>
      </c>
      <c r="AJ106" s="89">
        <v>0</v>
      </c>
      <c r="AK106" s="89">
        <v>0</v>
      </c>
      <c r="AL106" s="89">
        <v>681</v>
      </c>
      <c r="AM106" s="89">
        <v>4</v>
      </c>
      <c r="AN106" s="89">
        <v>685</v>
      </c>
      <c r="AO106" s="89">
        <v>0</v>
      </c>
      <c r="AP106" s="89">
        <v>0</v>
      </c>
      <c r="AQ106" s="89">
        <v>0</v>
      </c>
      <c r="AR106" s="89">
        <v>0</v>
      </c>
      <c r="AS106" s="89">
        <v>0</v>
      </c>
      <c r="AT106" s="89">
        <v>149997</v>
      </c>
      <c r="AU106" s="89">
        <v>43146706</v>
      </c>
      <c r="AV106" s="89">
        <v>100814900</v>
      </c>
      <c r="AW106" s="89">
        <v>148095</v>
      </c>
      <c r="AX106" s="89">
        <v>221700</v>
      </c>
      <c r="AY106" s="89">
        <v>7114900</v>
      </c>
      <c r="AZ106" s="89">
        <v>14116900</v>
      </c>
      <c r="BA106" s="89">
        <v>60300</v>
      </c>
      <c r="BB106" s="89">
        <v>99800</v>
      </c>
      <c r="BC106" s="89">
        <v>0</v>
      </c>
      <c r="BD106" s="89">
        <v>0</v>
      </c>
      <c r="BE106" s="89">
        <v>0</v>
      </c>
      <c r="BF106" s="89">
        <v>0</v>
      </c>
      <c r="BG106" s="89">
        <v>0</v>
      </c>
      <c r="BH106" s="89">
        <v>0</v>
      </c>
      <c r="BI106" s="89">
        <v>0</v>
      </c>
      <c r="BJ106" s="89">
        <v>0</v>
      </c>
      <c r="BK106" s="89">
        <v>0</v>
      </c>
      <c r="BL106" s="89">
        <v>0</v>
      </c>
      <c r="BM106" s="89">
        <v>0</v>
      </c>
      <c r="BN106" s="89">
        <v>0</v>
      </c>
      <c r="BO106" s="89">
        <v>0</v>
      </c>
      <c r="BP106" s="89">
        <v>0</v>
      </c>
      <c r="BQ106" s="89">
        <v>0</v>
      </c>
      <c r="BR106" s="89">
        <v>675</v>
      </c>
      <c r="BS106" s="89">
        <v>431469</v>
      </c>
      <c r="BT106" s="89">
        <v>1008152</v>
      </c>
      <c r="BU106" s="89">
        <v>1637</v>
      </c>
      <c r="BV106" s="89">
        <v>2987</v>
      </c>
      <c r="BW106" s="89">
        <v>71150</v>
      </c>
      <c r="BX106" s="89">
        <v>141169</v>
      </c>
      <c r="BY106" s="89">
        <v>625</v>
      </c>
      <c r="BZ106" s="89">
        <v>1377</v>
      </c>
      <c r="CA106" s="89">
        <v>0</v>
      </c>
      <c r="CB106" s="89">
        <v>0</v>
      </c>
      <c r="CC106" s="89">
        <v>0</v>
      </c>
      <c r="CD106" s="89">
        <v>0</v>
      </c>
      <c r="CE106" s="89">
        <v>0</v>
      </c>
      <c r="CF106" s="89">
        <v>0</v>
      </c>
      <c r="CG106" s="89">
        <v>0</v>
      </c>
      <c r="CH106" s="89">
        <v>0</v>
      </c>
      <c r="CI106" s="89">
        <v>0</v>
      </c>
      <c r="CJ106" s="89">
        <v>0</v>
      </c>
      <c r="CK106" s="89">
        <v>0</v>
      </c>
      <c r="CL106" s="89">
        <v>0</v>
      </c>
      <c r="CM106" s="89">
        <v>0</v>
      </c>
      <c r="CN106" s="89">
        <v>0</v>
      </c>
      <c r="CO106" s="89">
        <v>0</v>
      </c>
      <c r="CP106" s="89">
        <v>0</v>
      </c>
      <c r="CQ106" s="89">
        <v>0</v>
      </c>
      <c r="CR106" s="89"/>
      <c r="CS106" s="89">
        <v>0</v>
      </c>
      <c r="CT106" s="97" t="s">
        <v>129</v>
      </c>
      <c r="CU106" s="97" t="s">
        <v>124</v>
      </c>
      <c r="CV106" s="97" t="s">
        <v>528</v>
      </c>
      <c r="CW106" s="97" t="s">
        <v>508</v>
      </c>
    </row>
    <row r="107" spans="1:101" ht="15" outlineLevel="2">
      <c r="A107" s="97">
        <v>2024</v>
      </c>
      <c r="B107" s="97" t="s">
        <v>332</v>
      </c>
      <c r="C107" s="97" t="s">
        <v>129</v>
      </c>
      <c r="D107" s="97" t="s">
        <v>342</v>
      </c>
      <c r="E107" s="89" t="s">
        <v>110</v>
      </c>
      <c r="F107" s="103">
        <v>1789653</v>
      </c>
      <c r="G107" s="103">
        <v>17626</v>
      </c>
      <c r="H107" s="103">
        <v>1807279</v>
      </c>
      <c r="I107" s="103">
        <v>0</v>
      </c>
      <c r="J107" s="103">
        <v>45299</v>
      </c>
      <c r="K107" s="89">
        <v>23493</v>
      </c>
      <c r="L107" s="89">
        <v>0</v>
      </c>
      <c r="M107" s="89">
        <v>0</v>
      </c>
      <c r="N107" s="89">
        <v>0</v>
      </c>
      <c r="O107" s="89">
        <v>0</v>
      </c>
      <c r="P107" s="89">
        <v>0</v>
      </c>
      <c r="Q107" s="89">
        <v>0</v>
      </c>
      <c r="R107" s="89">
        <v>0</v>
      </c>
      <c r="S107" s="89">
        <v>0</v>
      </c>
      <c r="T107" s="89">
        <v>0</v>
      </c>
      <c r="U107" s="89">
        <v>36982</v>
      </c>
      <c r="V107" s="89">
        <v>126086798</v>
      </c>
      <c r="W107" s="89">
        <v>126049816</v>
      </c>
      <c r="X107" s="89">
        <v>0</v>
      </c>
      <c r="Y107" s="89">
        <v>0</v>
      </c>
      <c r="Z107" s="89">
        <v>0</v>
      </c>
      <c r="AA107" s="89">
        <v>0</v>
      </c>
      <c r="AB107" s="89">
        <v>0</v>
      </c>
      <c r="AC107" s="89">
        <v>0</v>
      </c>
      <c r="AD107" s="89">
        <v>0</v>
      </c>
      <c r="AE107" s="89">
        <v>0</v>
      </c>
      <c r="AF107" s="89">
        <v>0</v>
      </c>
      <c r="AG107" s="89">
        <v>0</v>
      </c>
      <c r="AH107" s="89">
        <v>0</v>
      </c>
      <c r="AI107" s="89">
        <v>0</v>
      </c>
      <c r="AJ107" s="89">
        <v>0</v>
      </c>
      <c r="AK107" s="89">
        <v>0</v>
      </c>
      <c r="AL107" s="89">
        <v>152</v>
      </c>
      <c r="AM107" s="89">
        <v>2</v>
      </c>
      <c r="AN107" s="89">
        <v>154</v>
      </c>
      <c r="AO107" s="89">
        <v>0</v>
      </c>
      <c r="AP107" s="89">
        <v>0</v>
      </c>
      <c r="AQ107" s="89">
        <v>0</v>
      </c>
      <c r="AR107" s="89">
        <v>0</v>
      </c>
      <c r="AS107" s="89">
        <v>0</v>
      </c>
      <c r="AT107" s="89">
        <v>49999</v>
      </c>
      <c r="AU107" s="89">
        <v>10674514</v>
      </c>
      <c r="AV107" s="89">
        <v>45358600</v>
      </c>
      <c r="AW107" s="89">
        <v>1859103</v>
      </c>
      <c r="AX107" s="89">
        <v>68107600</v>
      </c>
      <c r="AY107" s="89">
        <v>1140000</v>
      </c>
      <c r="AZ107" s="89">
        <v>4330700</v>
      </c>
      <c r="BA107" s="89">
        <v>172000</v>
      </c>
      <c r="BB107" s="89">
        <v>6624300</v>
      </c>
      <c r="BC107" s="89">
        <v>0</v>
      </c>
      <c r="BD107" s="89">
        <v>0</v>
      </c>
      <c r="BE107" s="89">
        <v>0</v>
      </c>
      <c r="BF107" s="89">
        <v>0</v>
      </c>
      <c r="BG107" s="89">
        <v>0</v>
      </c>
      <c r="BH107" s="89">
        <v>0</v>
      </c>
      <c r="BI107" s="89">
        <v>0</v>
      </c>
      <c r="BJ107" s="89">
        <v>0</v>
      </c>
      <c r="BK107" s="89">
        <v>0</v>
      </c>
      <c r="BL107" s="89">
        <v>0</v>
      </c>
      <c r="BM107" s="89">
        <v>0</v>
      </c>
      <c r="BN107" s="89">
        <v>0</v>
      </c>
      <c r="BO107" s="89">
        <v>0</v>
      </c>
      <c r="BP107" s="89">
        <v>0</v>
      </c>
      <c r="BQ107" s="89">
        <v>0</v>
      </c>
      <c r="BR107" s="89">
        <v>225</v>
      </c>
      <c r="BS107" s="89">
        <v>106745</v>
      </c>
      <c r="BT107" s="89">
        <v>453587</v>
      </c>
      <c r="BU107" s="89">
        <v>18589</v>
      </c>
      <c r="BV107" s="89">
        <v>856007</v>
      </c>
      <c r="BW107" s="89">
        <v>11400</v>
      </c>
      <c r="BX107" s="89">
        <v>43307</v>
      </c>
      <c r="BY107" s="89">
        <v>1720</v>
      </c>
      <c r="BZ107" s="89">
        <v>83235</v>
      </c>
      <c r="CA107" s="89">
        <v>0</v>
      </c>
      <c r="CB107" s="89">
        <v>0</v>
      </c>
      <c r="CC107" s="89">
        <v>0</v>
      </c>
      <c r="CD107" s="89">
        <v>0</v>
      </c>
      <c r="CE107" s="89">
        <v>0</v>
      </c>
      <c r="CF107" s="89">
        <v>0</v>
      </c>
      <c r="CG107" s="89">
        <v>0</v>
      </c>
      <c r="CH107" s="89">
        <v>0</v>
      </c>
      <c r="CI107" s="89">
        <v>0</v>
      </c>
      <c r="CJ107" s="89">
        <v>0</v>
      </c>
      <c r="CK107" s="89">
        <v>0</v>
      </c>
      <c r="CL107" s="89">
        <v>0</v>
      </c>
      <c r="CM107" s="89">
        <v>0</v>
      </c>
      <c r="CN107" s="89">
        <v>0</v>
      </c>
      <c r="CO107" s="89">
        <v>0</v>
      </c>
      <c r="CP107" s="89">
        <v>0</v>
      </c>
      <c r="CQ107" s="89">
        <v>0</v>
      </c>
      <c r="CR107" s="89"/>
      <c r="CS107" s="89">
        <v>0</v>
      </c>
      <c r="CT107" s="97" t="s">
        <v>129</v>
      </c>
      <c r="CU107" s="97" t="s">
        <v>106</v>
      </c>
      <c r="CV107" s="97" t="s">
        <v>528</v>
      </c>
      <c r="CW107" s="97" t="s">
        <v>508</v>
      </c>
    </row>
    <row r="108" spans="1:101" ht="15" outlineLevel="2">
      <c r="A108" s="97">
        <v>2024</v>
      </c>
      <c r="B108" s="97" t="s">
        <v>332</v>
      </c>
      <c r="C108" s="97" t="s">
        <v>129</v>
      </c>
      <c r="D108" s="97" t="s">
        <v>347</v>
      </c>
      <c r="E108" s="89" t="s">
        <v>111</v>
      </c>
      <c r="F108" s="103">
        <v>33042089</v>
      </c>
      <c r="G108" s="103">
        <v>361580</v>
      </c>
      <c r="H108" s="103">
        <v>33403669</v>
      </c>
      <c r="I108" s="103">
        <v>0</v>
      </c>
      <c r="J108" s="103">
        <v>1853058</v>
      </c>
      <c r="K108" s="89">
        <v>628121</v>
      </c>
      <c r="L108" s="89">
        <v>4500000</v>
      </c>
      <c r="M108" s="89">
        <v>469000</v>
      </c>
      <c r="N108" s="89">
        <v>0</v>
      </c>
      <c r="O108" s="89">
        <v>0</v>
      </c>
      <c r="P108" s="89">
        <v>4969000</v>
      </c>
      <c r="Q108" s="89">
        <v>0</v>
      </c>
      <c r="R108" s="89">
        <v>0</v>
      </c>
      <c r="S108" s="89">
        <v>176509</v>
      </c>
      <c r="T108" s="89">
        <v>0</v>
      </c>
      <c r="U108" s="89">
        <v>6000950</v>
      </c>
      <c r="V108" s="89">
        <v>1826535094</v>
      </c>
      <c r="W108" s="89">
        <v>1820357635</v>
      </c>
      <c r="X108" s="89">
        <v>0</v>
      </c>
      <c r="Y108" s="89">
        <v>0</v>
      </c>
      <c r="Z108" s="89">
        <v>0</v>
      </c>
      <c r="AA108" s="89">
        <v>0</v>
      </c>
      <c r="AB108" s="89">
        <v>0</v>
      </c>
      <c r="AC108" s="89">
        <v>0</v>
      </c>
      <c r="AD108" s="89">
        <v>0</v>
      </c>
      <c r="AE108" s="89">
        <v>0</v>
      </c>
      <c r="AF108" s="89">
        <v>0</v>
      </c>
      <c r="AG108" s="89">
        <v>0</v>
      </c>
      <c r="AH108" s="89">
        <v>0</v>
      </c>
      <c r="AI108" s="89">
        <v>0</v>
      </c>
      <c r="AJ108" s="89">
        <v>0</v>
      </c>
      <c r="AK108" s="89">
        <v>0</v>
      </c>
      <c r="AL108" s="89">
        <v>3597</v>
      </c>
      <c r="AM108" s="89">
        <v>18</v>
      </c>
      <c r="AN108" s="89">
        <v>3615</v>
      </c>
      <c r="AO108" s="89">
        <v>0</v>
      </c>
      <c r="AP108" s="89">
        <v>2754991</v>
      </c>
      <c r="AQ108" s="89">
        <v>9848400</v>
      </c>
      <c r="AR108" s="89">
        <v>258000</v>
      </c>
      <c r="AS108" s="89">
        <v>12364800</v>
      </c>
      <c r="AT108" s="89">
        <v>49999</v>
      </c>
      <c r="AU108" s="89">
        <v>201151376</v>
      </c>
      <c r="AV108" s="89">
        <v>792300800</v>
      </c>
      <c r="AW108" s="89">
        <v>27245369</v>
      </c>
      <c r="AX108" s="89">
        <v>786121200</v>
      </c>
      <c r="AY108" s="89">
        <v>53383621</v>
      </c>
      <c r="AZ108" s="89">
        <v>177849900</v>
      </c>
      <c r="BA108" s="89">
        <v>4709383</v>
      </c>
      <c r="BB108" s="89">
        <v>233960800</v>
      </c>
      <c r="BC108" s="89">
        <v>0</v>
      </c>
      <c r="BD108" s="89">
        <v>3390300</v>
      </c>
      <c r="BE108" s="89">
        <v>3574100</v>
      </c>
      <c r="BF108" s="89">
        <v>10569900</v>
      </c>
      <c r="BG108" s="89">
        <v>0</v>
      </c>
      <c r="BH108" s="89">
        <v>0</v>
      </c>
      <c r="BI108" s="89">
        <v>31700</v>
      </c>
      <c r="BJ108" s="89">
        <v>197400</v>
      </c>
      <c r="BK108" s="89">
        <v>1391000</v>
      </c>
      <c r="BL108" s="89">
        <v>0</v>
      </c>
      <c r="BM108" s="89">
        <v>0</v>
      </c>
      <c r="BN108" s="89">
        <v>27547</v>
      </c>
      <c r="BO108" s="89">
        <v>98488</v>
      </c>
      <c r="BP108" s="89">
        <v>2594</v>
      </c>
      <c r="BQ108" s="89">
        <v>155192</v>
      </c>
      <c r="BR108" s="89">
        <v>225</v>
      </c>
      <c r="BS108" s="89">
        <v>2012157</v>
      </c>
      <c r="BT108" s="89">
        <v>7922379</v>
      </c>
      <c r="BU108" s="89">
        <v>273193</v>
      </c>
      <c r="BV108" s="89">
        <v>9894090</v>
      </c>
      <c r="BW108" s="89">
        <v>533541</v>
      </c>
      <c r="BX108" s="89">
        <v>1778799</v>
      </c>
      <c r="BY108" s="89">
        <v>47136</v>
      </c>
      <c r="BZ108" s="89">
        <v>2936261</v>
      </c>
      <c r="CA108" s="89">
        <v>0</v>
      </c>
      <c r="CB108" s="89">
        <v>16955</v>
      </c>
      <c r="CC108" s="89">
        <v>17871</v>
      </c>
      <c r="CD108" s="89">
        <v>52859</v>
      </c>
      <c r="CE108" s="89">
        <v>0</v>
      </c>
      <c r="CF108" s="89">
        <v>0</v>
      </c>
      <c r="CG108" s="89">
        <v>159</v>
      </c>
      <c r="CH108" s="89">
        <v>988</v>
      </c>
      <c r="CI108" s="89">
        <v>6956</v>
      </c>
      <c r="CJ108" s="89">
        <v>0</v>
      </c>
      <c r="CK108" s="89">
        <v>0</v>
      </c>
      <c r="CL108" s="89">
        <v>0</v>
      </c>
      <c r="CM108" s="89">
        <v>0</v>
      </c>
      <c r="CN108" s="89">
        <v>0</v>
      </c>
      <c r="CO108" s="89">
        <v>0</v>
      </c>
      <c r="CP108" s="89">
        <v>0</v>
      </c>
      <c r="CQ108" s="89">
        <v>0</v>
      </c>
      <c r="CR108" s="89"/>
      <c r="CS108" s="89">
        <v>0</v>
      </c>
      <c r="CT108" s="97" t="s">
        <v>129</v>
      </c>
      <c r="CU108" s="97" t="s">
        <v>95</v>
      </c>
      <c r="CV108" s="97" t="s">
        <v>529</v>
      </c>
      <c r="CW108" s="97" t="s">
        <v>508</v>
      </c>
    </row>
    <row r="109" spans="1:101" ht="15" outlineLevel="2">
      <c r="A109" s="97">
        <v>2024</v>
      </c>
      <c r="B109" s="97" t="s">
        <v>332</v>
      </c>
      <c r="C109" s="97" t="s">
        <v>129</v>
      </c>
      <c r="D109" s="97" t="s">
        <v>365</v>
      </c>
      <c r="E109" s="89" t="s">
        <v>112</v>
      </c>
      <c r="F109" s="103">
        <v>787839394</v>
      </c>
      <c r="G109" s="103">
        <v>5046248</v>
      </c>
      <c r="H109" s="103">
        <v>792885642</v>
      </c>
      <c r="I109" s="103">
        <v>18402631</v>
      </c>
      <c r="J109" s="103">
        <v>89835667</v>
      </c>
      <c r="K109" s="89">
        <v>85791660</v>
      </c>
      <c r="L109" s="89">
        <v>77707000</v>
      </c>
      <c r="M109" s="89">
        <v>24421000</v>
      </c>
      <c r="N109" s="89">
        <v>0</v>
      </c>
      <c r="O109" s="89">
        <v>0</v>
      </c>
      <c r="P109" s="89">
        <v>102128000</v>
      </c>
      <c r="Q109" s="89">
        <v>0</v>
      </c>
      <c r="R109" s="89">
        <v>0</v>
      </c>
      <c r="S109" s="89">
        <v>0</v>
      </c>
      <c r="T109" s="89">
        <v>2642212</v>
      </c>
      <c r="U109" s="89">
        <v>1243743154</v>
      </c>
      <c r="V109" s="89">
        <v>30057184409</v>
      </c>
      <c r="W109" s="89">
        <v>28810799043</v>
      </c>
      <c r="X109" s="89">
        <v>0</v>
      </c>
      <c r="Y109" s="89">
        <v>0</v>
      </c>
      <c r="Z109" s="89">
        <v>0</v>
      </c>
      <c r="AA109" s="89">
        <v>0</v>
      </c>
      <c r="AB109" s="89">
        <v>0</v>
      </c>
      <c r="AC109" s="89">
        <v>5050700</v>
      </c>
      <c r="AD109" s="89">
        <v>20817900</v>
      </c>
      <c r="AE109" s="89">
        <v>0</v>
      </c>
      <c r="AF109" s="89">
        <v>0</v>
      </c>
      <c r="AG109" s="89">
        <v>0</v>
      </c>
      <c r="AH109" s="89">
        <v>25868600</v>
      </c>
      <c r="AI109" s="89">
        <v>513476</v>
      </c>
      <c r="AJ109" s="89">
        <v>62881100</v>
      </c>
      <c r="AK109" s="89">
        <v>62881100</v>
      </c>
      <c r="AL109" s="89">
        <v>124481</v>
      </c>
      <c r="AM109" s="89">
        <v>156</v>
      </c>
      <c r="AN109" s="89">
        <v>124637</v>
      </c>
      <c r="AO109" s="89">
        <v>0</v>
      </c>
      <c r="AP109" s="89">
        <v>0</v>
      </c>
      <c r="AQ109" s="89">
        <v>0</v>
      </c>
      <c r="AR109" s="89">
        <v>0</v>
      </c>
      <c r="AS109" s="89">
        <v>0</v>
      </c>
      <c r="AT109" s="89">
        <v>21699377</v>
      </c>
      <c r="AU109" s="89">
        <v>7408097624</v>
      </c>
      <c r="AV109" s="89">
        <v>17955407500</v>
      </c>
      <c r="AW109" s="89">
        <v>223182620</v>
      </c>
      <c r="AX109" s="89">
        <v>3169358300</v>
      </c>
      <c r="AY109" s="89">
        <v>1913427460</v>
      </c>
      <c r="AZ109" s="89">
        <v>3585538200</v>
      </c>
      <c r="BA109" s="89">
        <v>41856100</v>
      </c>
      <c r="BB109" s="89">
        <v>1074153800</v>
      </c>
      <c r="BC109" s="89">
        <v>0</v>
      </c>
      <c r="BD109" s="89">
        <v>0</v>
      </c>
      <c r="BE109" s="89">
        <v>0</v>
      </c>
      <c r="BF109" s="89">
        <v>0</v>
      </c>
      <c r="BG109" s="89">
        <v>0</v>
      </c>
      <c r="BH109" s="89">
        <v>0</v>
      </c>
      <c r="BI109" s="89">
        <v>0</v>
      </c>
      <c r="BJ109" s="89">
        <v>0</v>
      </c>
      <c r="BK109" s="89">
        <v>0</v>
      </c>
      <c r="BL109" s="89">
        <v>0</v>
      </c>
      <c r="BM109" s="89">
        <v>0</v>
      </c>
      <c r="BN109" s="89">
        <v>0</v>
      </c>
      <c r="BO109" s="89">
        <v>0</v>
      </c>
      <c r="BP109" s="89">
        <v>0</v>
      </c>
      <c r="BQ109" s="89">
        <v>0</v>
      </c>
      <c r="BR109" s="89">
        <v>97647</v>
      </c>
      <c r="BS109" s="89">
        <v>74080746</v>
      </c>
      <c r="BT109" s="89">
        <v>179557563</v>
      </c>
      <c r="BU109" s="89">
        <v>2260529</v>
      </c>
      <c r="BV109" s="89">
        <v>40149714</v>
      </c>
      <c r="BW109" s="89">
        <v>19129813</v>
      </c>
      <c r="BX109" s="89">
        <v>35859851</v>
      </c>
      <c r="BY109" s="89">
        <v>422430</v>
      </c>
      <c r="BZ109" s="89">
        <v>13528313</v>
      </c>
      <c r="CA109" s="89">
        <v>0</v>
      </c>
      <c r="CB109" s="89">
        <v>0</v>
      </c>
      <c r="CC109" s="89">
        <v>0</v>
      </c>
      <c r="CD109" s="89">
        <v>0</v>
      </c>
      <c r="CE109" s="89">
        <v>0</v>
      </c>
      <c r="CF109" s="89">
        <v>0</v>
      </c>
      <c r="CG109" s="89">
        <v>0</v>
      </c>
      <c r="CH109" s="89">
        <v>0</v>
      </c>
      <c r="CI109" s="89">
        <v>0</v>
      </c>
      <c r="CJ109" s="89">
        <v>0</v>
      </c>
      <c r="CK109" s="89">
        <v>0</v>
      </c>
      <c r="CL109" s="89">
        <v>0</v>
      </c>
      <c r="CM109" s="89">
        <v>0</v>
      </c>
      <c r="CN109" s="89">
        <v>0</v>
      </c>
      <c r="CO109" s="89">
        <v>0</v>
      </c>
      <c r="CP109" s="89">
        <v>0</v>
      </c>
      <c r="CQ109" s="89">
        <v>0</v>
      </c>
      <c r="CR109" s="89"/>
      <c r="CS109" s="89">
        <v>0</v>
      </c>
      <c r="CT109" s="97" t="s">
        <v>129</v>
      </c>
      <c r="CU109" s="97" t="s">
        <v>115</v>
      </c>
      <c r="CV109" s="97" t="s">
        <v>528</v>
      </c>
      <c r="CW109" s="97" t="s">
        <v>508</v>
      </c>
    </row>
    <row r="110" spans="1:101" ht="15" outlineLevel="2">
      <c r="A110" s="97">
        <v>2024</v>
      </c>
      <c r="B110" s="97" t="s">
        <v>332</v>
      </c>
      <c r="C110" s="97" t="s">
        <v>129</v>
      </c>
      <c r="D110" s="97" t="s">
        <v>352</v>
      </c>
      <c r="E110" s="89" t="s">
        <v>113</v>
      </c>
      <c r="F110" s="103">
        <v>162537547</v>
      </c>
      <c r="G110" s="103">
        <v>820469</v>
      </c>
      <c r="H110" s="103">
        <v>163358016</v>
      </c>
      <c r="I110" s="103">
        <v>4801210</v>
      </c>
      <c r="J110" s="103">
        <v>16521092</v>
      </c>
      <c r="K110" s="89">
        <v>6787804</v>
      </c>
      <c r="L110" s="89">
        <v>21807500</v>
      </c>
      <c r="M110" s="89">
        <v>7650000</v>
      </c>
      <c r="N110" s="89">
        <v>0</v>
      </c>
      <c r="O110" s="89">
        <v>0</v>
      </c>
      <c r="P110" s="89">
        <v>29457500</v>
      </c>
      <c r="Q110" s="89">
        <v>0</v>
      </c>
      <c r="R110" s="89">
        <v>0</v>
      </c>
      <c r="S110" s="89">
        <v>4880</v>
      </c>
      <c r="T110" s="89">
        <v>143246</v>
      </c>
      <c r="U110" s="89">
        <v>132628281</v>
      </c>
      <c r="V110" s="89">
        <v>8321723625</v>
      </c>
      <c r="W110" s="89">
        <v>8188947218</v>
      </c>
      <c r="X110" s="89">
        <v>0</v>
      </c>
      <c r="Y110" s="89">
        <v>0</v>
      </c>
      <c r="Z110" s="89">
        <v>0</v>
      </c>
      <c r="AA110" s="89">
        <v>0</v>
      </c>
      <c r="AB110" s="89">
        <v>0</v>
      </c>
      <c r="AC110" s="89">
        <v>0</v>
      </c>
      <c r="AD110" s="89">
        <v>3013800</v>
      </c>
      <c r="AE110" s="89">
        <v>0</v>
      </c>
      <c r="AF110" s="89">
        <v>0</v>
      </c>
      <c r="AG110" s="89">
        <v>0</v>
      </c>
      <c r="AH110" s="89">
        <v>3013800</v>
      </c>
      <c r="AI110" s="89">
        <v>60272</v>
      </c>
      <c r="AJ110" s="89">
        <v>476200</v>
      </c>
      <c r="AK110" s="89">
        <v>476200</v>
      </c>
      <c r="AL110" s="89">
        <v>19985</v>
      </c>
      <c r="AM110" s="89">
        <v>36</v>
      </c>
      <c r="AN110" s="89">
        <v>20021</v>
      </c>
      <c r="AO110" s="89">
        <v>0</v>
      </c>
      <c r="AP110" s="89">
        <v>95020</v>
      </c>
      <c r="AQ110" s="89">
        <v>363100</v>
      </c>
      <c r="AR110" s="89">
        <v>0</v>
      </c>
      <c r="AS110" s="89">
        <v>0</v>
      </c>
      <c r="AT110" s="89">
        <v>2049960</v>
      </c>
      <c r="AU110" s="89">
        <v>1522728982</v>
      </c>
      <c r="AV110" s="89">
        <v>5038695100</v>
      </c>
      <c r="AW110" s="89">
        <v>107432456</v>
      </c>
      <c r="AX110" s="89">
        <v>1547507000</v>
      </c>
      <c r="AY110" s="89">
        <v>229175784</v>
      </c>
      <c r="AZ110" s="89">
        <v>626168100</v>
      </c>
      <c r="BA110" s="89">
        <v>12016082</v>
      </c>
      <c r="BB110" s="89">
        <v>295348200</v>
      </c>
      <c r="BC110" s="89">
        <v>0</v>
      </c>
      <c r="BD110" s="89">
        <v>115000</v>
      </c>
      <c r="BE110" s="89">
        <v>145000</v>
      </c>
      <c r="BF110" s="89">
        <v>416000</v>
      </c>
      <c r="BG110" s="89">
        <v>0</v>
      </c>
      <c r="BH110" s="89">
        <v>0</v>
      </c>
      <c r="BI110" s="89">
        <v>0</v>
      </c>
      <c r="BJ110" s="89">
        <v>0</v>
      </c>
      <c r="BK110" s="89">
        <v>0</v>
      </c>
      <c r="BL110" s="89">
        <v>0</v>
      </c>
      <c r="BM110" s="89">
        <v>0</v>
      </c>
      <c r="BN110" s="89">
        <v>950</v>
      </c>
      <c r="BO110" s="89">
        <v>3631</v>
      </c>
      <c r="BP110" s="89">
        <v>0</v>
      </c>
      <c r="BQ110" s="89">
        <v>0</v>
      </c>
      <c r="BR110" s="89">
        <v>9225</v>
      </c>
      <c r="BS110" s="89">
        <v>15229635</v>
      </c>
      <c r="BT110" s="89">
        <v>50384665</v>
      </c>
      <c r="BU110" s="89">
        <v>1084243</v>
      </c>
      <c r="BV110" s="89">
        <v>19603269</v>
      </c>
      <c r="BW110" s="89">
        <v>2289657</v>
      </c>
      <c r="BX110" s="89">
        <v>6263817</v>
      </c>
      <c r="BY110" s="89">
        <v>120935</v>
      </c>
      <c r="BZ110" s="89">
        <v>3721199</v>
      </c>
      <c r="CA110" s="89">
        <v>0</v>
      </c>
      <c r="CB110" s="89">
        <v>575</v>
      </c>
      <c r="CC110" s="89">
        <v>725</v>
      </c>
      <c r="CD110" s="89">
        <v>2080</v>
      </c>
      <c r="CE110" s="89">
        <v>0</v>
      </c>
      <c r="CF110" s="89">
        <v>0</v>
      </c>
      <c r="CG110" s="89">
        <v>0</v>
      </c>
      <c r="CH110" s="89">
        <v>0</v>
      </c>
      <c r="CI110" s="89">
        <v>0</v>
      </c>
      <c r="CJ110" s="89">
        <v>0</v>
      </c>
      <c r="CK110" s="89">
        <v>0</v>
      </c>
      <c r="CL110" s="89">
        <v>0</v>
      </c>
      <c r="CM110" s="89">
        <v>0</v>
      </c>
      <c r="CN110" s="89">
        <v>0</v>
      </c>
      <c r="CO110" s="89">
        <v>0</v>
      </c>
      <c r="CP110" s="89">
        <v>0</v>
      </c>
      <c r="CQ110" s="89">
        <v>0</v>
      </c>
      <c r="CR110" s="89"/>
      <c r="CS110" s="89">
        <v>0</v>
      </c>
      <c r="CT110" s="97" t="s">
        <v>129</v>
      </c>
      <c r="CU110" s="97" t="s">
        <v>361</v>
      </c>
      <c r="CV110" s="97" t="s">
        <v>530</v>
      </c>
      <c r="CW110" s="97" t="s">
        <v>508</v>
      </c>
    </row>
    <row r="111" spans="1:101" ht="15" outlineLevel="2">
      <c r="A111" s="97">
        <v>2024</v>
      </c>
      <c r="B111" s="97" t="s">
        <v>332</v>
      </c>
      <c r="C111" s="97" t="s">
        <v>129</v>
      </c>
      <c r="D111" s="97" t="s">
        <v>281</v>
      </c>
      <c r="E111" s="89" t="s">
        <v>114</v>
      </c>
      <c r="F111" s="103">
        <v>6918778</v>
      </c>
      <c r="G111" s="103">
        <v>3741</v>
      </c>
      <c r="H111" s="103">
        <v>6922519</v>
      </c>
      <c r="I111" s="103">
        <v>0</v>
      </c>
      <c r="J111" s="103">
        <v>33152</v>
      </c>
      <c r="K111" s="89">
        <v>14661</v>
      </c>
      <c r="L111" s="89">
        <v>300000</v>
      </c>
      <c r="M111" s="89">
        <v>150000</v>
      </c>
      <c r="N111" s="89">
        <v>0</v>
      </c>
      <c r="O111" s="89">
        <v>0</v>
      </c>
      <c r="P111" s="89">
        <v>450000</v>
      </c>
      <c r="Q111" s="89">
        <v>0</v>
      </c>
      <c r="R111" s="89">
        <v>0</v>
      </c>
      <c r="S111" s="89">
        <v>0</v>
      </c>
      <c r="T111" s="89">
        <v>0</v>
      </c>
      <c r="U111" s="89">
        <v>28325</v>
      </c>
      <c r="V111" s="89">
        <v>355686000</v>
      </c>
      <c r="W111" s="89">
        <v>355657675</v>
      </c>
      <c r="X111" s="89">
        <v>0</v>
      </c>
      <c r="Y111" s="89">
        <v>0</v>
      </c>
      <c r="Z111" s="89">
        <v>0</v>
      </c>
      <c r="AA111" s="89">
        <v>0</v>
      </c>
      <c r="AB111" s="89">
        <v>0</v>
      </c>
      <c r="AC111" s="89">
        <v>0</v>
      </c>
      <c r="AD111" s="89">
        <v>0</v>
      </c>
      <c r="AE111" s="89">
        <v>0</v>
      </c>
      <c r="AF111" s="89">
        <v>0</v>
      </c>
      <c r="AG111" s="89">
        <v>0</v>
      </c>
      <c r="AH111" s="89">
        <v>0</v>
      </c>
      <c r="AI111" s="89">
        <v>0</v>
      </c>
      <c r="AJ111" s="89">
        <v>0</v>
      </c>
      <c r="AK111" s="89">
        <v>0</v>
      </c>
      <c r="AL111" s="89">
        <v>246</v>
      </c>
      <c r="AM111" s="89">
        <v>2</v>
      </c>
      <c r="AN111" s="89">
        <v>248</v>
      </c>
      <c r="AO111" s="89">
        <v>0</v>
      </c>
      <c r="AP111" s="89">
        <v>0</v>
      </c>
      <c r="AQ111" s="89">
        <v>0</v>
      </c>
      <c r="AR111" s="89">
        <v>0</v>
      </c>
      <c r="AS111" s="89">
        <v>0</v>
      </c>
      <c r="AT111" s="89">
        <v>0</v>
      </c>
      <c r="AU111" s="89">
        <v>15292475</v>
      </c>
      <c r="AV111" s="89">
        <v>64291100</v>
      </c>
      <c r="AW111" s="89">
        <v>2728800</v>
      </c>
      <c r="AX111" s="89">
        <v>274190600</v>
      </c>
      <c r="AY111" s="89">
        <v>5367500</v>
      </c>
      <c r="AZ111" s="89">
        <v>22882500</v>
      </c>
      <c r="BA111" s="89">
        <v>982100</v>
      </c>
      <c r="BB111" s="89">
        <v>144174300</v>
      </c>
      <c r="BC111" s="89">
        <v>0</v>
      </c>
      <c r="BD111" s="89">
        <v>0</v>
      </c>
      <c r="BE111" s="89">
        <v>0</v>
      </c>
      <c r="BF111" s="89">
        <v>0</v>
      </c>
      <c r="BG111" s="89">
        <v>0</v>
      </c>
      <c r="BH111" s="89">
        <v>0</v>
      </c>
      <c r="BI111" s="89">
        <v>0</v>
      </c>
      <c r="BJ111" s="89">
        <v>0</v>
      </c>
      <c r="BK111" s="89">
        <v>0</v>
      </c>
      <c r="BL111" s="89">
        <v>0</v>
      </c>
      <c r="BM111" s="89">
        <v>0</v>
      </c>
      <c r="BN111" s="89">
        <v>0</v>
      </c>
      <c r="BO111" s="89">
        <v>0</v>
      </c>
      <c r="BP111" s="89">
        <v>0</v>
      </c>
      <c r="BQ111" s="89">
        <v>0</v>
      </c>
      <c r="BR111" s="89">
        <v>0</v>
      </c>
      <c r="BS111" s="89">
        <v>153142</v>
      </c>
      <c r="BT111" s="89">
        <v>642694</v>
      </c>
      <c r="BU111" s="89">
        <v>27291</v>
      </c>
      <c r="BV111" s="89">
        <v>3434219</v>
      </c>
      <c r="BW111" s="89">
        <v>53675</v>
      </c>
      <c r="BX111" s="89">
        <v>228825</v>
      </c>
      <c r="BY111" s="89">
        <v>9818</v>
      </c>
      <c r="BZ111" s="89">
        <v>1804645</v>
      </c>
      <c r="CA111" s="89">
        <v>0</v>
      </c>
      <c r="CB111" s="89">
        <v>0</v>
      </c>
      <c r="CC111" s="89">
        <v>0</v>
      </c>
      <c r="CD111" s="89">
        <v>0</v>
      </c>
      <c r="CE111" s="89">
        <v>0</v>
      </c>
      <c r="CF111" s="89">
        <v>0</v>
      </c>
      <c r="CG111" s="89">
        <v>0</v>
      </c>
      <c r="CH111" s="89">
        <v>0</v>
      </c>
      <c r="CI111" s="89">
        <v>0</v>
      </c>
      <c r="CJ111" s="89">
        <v>0</v>
      </c>
      <c r="CK111" s="89">
        <v>0</v>
      </c>
      <c r="CL111" s="89">
        <v>0</v>
      </c>
      <c r="CM111" s="89">
        <v>0</v>
      </c>
      <c r="CN111" s="89">
        <v>0</v>
      </c>
      <c r="CO111" s="89">
        <v>0</v>
      </c>
      <c r="CP111" s="89">
        <v>0</v>
      </c>
      <c r="CQ111" s="89">
        <v>0</v>
      </c>
      <c r="CR111" s="89"/>
      <c r="CS111" s="89">
        <v>0</v>
      </c>
      <c r="CT111" s="97" t="s">
        <v>129</v>
      </c>
      <c r="CU111" s="97" t="s">
        <v>364</v>
      </c>
      <c r="CV111" s="97" t="s">
        <v>121</v>
      </c>
      <c r="CW111" s="97" t="s">
        <v>508</v>
      </c>
    </row>
    <row r="112" spans="1:101" ht="15" outlineLevel="2">
      <c r="A112" s="97">
        <v>2024</v>
      </c>
      <c r="B112" s="97" t="s">
        <v>332</v>
      </c>
      <c r="C112" s="97" t="s">
        <v>129</v>
      </c>
      <c r="D112" s="97" t="s">
        <v>357</v>
      </c>
      <c r="E112" s="89" t="s">
        <v>115</v>
      </c>
      <c r="F112" s="103">
        <v>33771546</v>
      </c>
      <c r="G112" s="103">
        <v>519011</v>
      </c>
      <c r="H112" s="103">
        <v>34290557</v>
      </c>
      <c r="I112" s="103">
        <v>0</v>
      </c>
      <c r="J112" s="103">
        <v>188315</v>
      </c>
      <c r="K112" s="89">
        <v>761128</v>
      </c>
      <c r="L112" s="89">
        <v>3900000</v>
      </c>
      <c r="M112" s="89">
        <v>1350000</v>
      </c>
      <c r="N112" s="89">
        <v>0</v>
      </c>
      <c r="O112" s="89">
        <v>0</v>
      </c>
      <c r="P112" s="89">
        <v>5250000</v>
      </c>
      <c r="Q112" s="89">
        <v>0</v>
      </c>
      <c r="R112" s="89">
        <v>0</v>
      </c>
      <c r="S112" s="89">
        <v>365651</v>
      </c>
      <c r="T112" s="89">
        <v>1494</v>
      </c>
      <c r="U112" s="89">
        <v>8003239</v>
      </c>
      <c r="V112" s="89">
        <v>2150788399</v>
      </c>
      <c r="W112" s="89">
        <v>2142418015</v>
      </c>
      <c r="X112" s="89">
        <v>0</v>
      </c>
      <c r="Y112" s="89">
        <v>0</v>
      </c>
      <c r="Z112" s="89">
        <v>0</v>
      </c>
      <c r="AA112" s="89">
        <v>0</v>
      </c>
      <c r="AB112" s="89">
        <v>0</v>
      </c>
      <c r="AC112" s="89">
        <v>0</v>
      </c>
      <c r="AD112" s="89">
        <v>0</v>
      </c>
      <c r="AE112" s="89">
        <v>0</v>
      </c>
      <c r="AF112" s="89">
        <v>0</v>
      </c>
      <c r="AG112" s="89">
        <v>0</v>
      </c>
      <c r="AH112" s="89">
        <v>0</v>
      </c>
      <c r="AI112" s="89">
        <v>0</v>
      </c>
      <c r="AJ112" s="89">
        <v>0</v>
      </c>
      <c r="AK112" s="89">
        <v>0</v>
      </c>
      <c r="AL112" s="89">
        <v>4378</v>
      </c>
      <c r="AM112" s="89">
        <v>21</v>
      </c>
      <c r="AN112" s="89">
        <v>4399</v>
      </c>
      <c r="AO112" s="89">
        <v>0</v>
      </c>
      <c r="AP112" s="89">
        <v>5129931</v>
      </c>
      <c r="AQ112" s="89">
        <v>17956600</v>
      </c>
      <c r="AR112" s="89">
        <v>414518</v>
      </c>
      <c r="AS112" s="89">
        <v>9708300</v>
      </c>
      <c r="AT112" s="89">
        <v>149997</v>
      </c>
      <c r="AU112" s="89">
        <v>256690388</v>
      </c>
      <c r="AV112" s="89">
        <v>1010168000</v>
      </c>
      <c r="AW112" s="89">
        <v>31303881</v>
      </c>
      <c r="AX112" s="89">
        <v>819784100</v>
      </c>
      <c r="AY112" s="89">
        <v>90626044</v>
      </c>
      <c r="AZ112" s="89">
        <v>267278300</v>
      </c>
      <c r="BA112" s="89">
        <v>7344600</v>
      </c>
      <c r="BB112" s="89">
        <v>293331500</v>
      </c>
      <c r="BC112" s="89">
        <v>0</v>
      </c>
      <c r="BD112" s="89">
        <v>6104700</v>
      </c>
      <c r="BE112" s="89">
        <v>6507100</v>
      </c>
      <c r="BF112" s="89">
        <v>10733700</v>
      </c>
      <c r="BG112" s="89">
        <v>0</v>
      </c>
      <c r="BH112" s="89">
        <v>0</v>
      </c>
      <c r="BI112" s="89">
        <v>102100</v>
      </c>
      <c r="BJ112" s="89">
        <v>273800</v>
      </c>
      <c r="BK112" s="89">
        <v>1479600</v>
      </c>
      <c r="BL112" s="89">
        <v>0</v>
      </c>
      <c r="BM112" s="89">
        <v>0</v>
      </c>
      <c r="BN112" s="89">
        <v>51298</v>
      </c>
      <c r="BO112" s="89">
        <v>179570</v>
      </c>
      <c r="BP112" s="89">
        <v>4196</v>
      </c>
      <c r="BQ112" s="89">
        <v>122342</v>
      </c>
      <c r="BR112" s="89">
        <v>675</v>
      </c>
      <c r="BS112" s="89">
        <v>2568367</v>
      </c>
      <c r="BT112" s="89">
        <v>10100222</v>
      </c>
      <c r="BU112" s="89">
        <v>315140</v>
      </c>
      <c r="BV112" s="89">
        <v>10323690</v>
      </c>
      <c r="BW112" s="89">
        <v>905426</v>
      </c>
      <c r="BX112" s="89">
        <v>2673627</v>
      </c>
      <c r="BY112" s="89">
        <v>73777</v>
      </c>
      <c r="BZ112" s="89">
        <v>3684725</v>
      </c>
      <c r="CA112" s="89">
        <v>0</v>
      </c>
      <c r="CB112" s="89">
        <v>30524</v>
      </c>
      <c r="CC112" s="89">
        <v>32540</v>
      </c>
      <c r="CD112" s="89">
        <v>53680</v>
      </c>
      <c r="CE112" s="89">
        <v>0</v>
      </c>
      <c r="CF112" s="89">
        <v>0</v>
      </c>
      <c r="CG112" s="89">
        <v>512</v>
      </c>
      <c r="CH112" s="89">
        <v>1372</v>
      </c>
      <c r="CI112" s="89">
        <v>7402</v>
      </c>
      <c r="CJ112" s="89">
        <v>0</v>
      </c>
      <c r="CK112" s="89">
        <v>0</v>
      </c>
      <c r="CL112" s="89">
        <v>0</v>
      </c>
      <c r="CM112" s="89">
        <v>0</v>
      </c>
      <c r="CN112" s="89">
        <v>0</v>
      </c>
      <c r="CO112" s="89">
        <v>0</v>
      </c>
      <c r="CP112" s="89">
        <v>0</v>
      </c>
      <c r="CQ112" s="89">
        <v>0</v>
      </c>
      <c r="CR112" s="89"/>
      <c r="CS112" s="89">
        <v>0</v>
      </c>
      <c r="CT112" s="97" t="s">
        <v>129</v>
      </c>
      <c r="CU112" s="97" t="s">
        <v>368</v>
      </c>
      <c r="CV112" s="97" t="s">
        <v>531</v>
      </c>
      <c r="CW112" s="97" t="s">
        <v>508</v>
      </c>
    </row>
    <row r="113" spans="1:101" ht="15" outlineLevel="2">
      <c r="A113" s="97">
        <v>2024</v>
      </c>
      <c r="B113" s="97" t="s">
        <v>332</v>
      </c>
      <c r="C113" s="97" t="s">
        <v>129</v>
      </c>
      <c r="D113" s="97" t="s">
        <v>328</v>
      </c>
      <c r="E113" s="89" t="s">
        <v>116</v>
      </c>
      <c r="F113" s="103">
        <v>24362374</v>
      </c>
      <c r="G113" s="103">
        <v>58358</v>
      </c>
      <c r="H113" s="103">
        <v>24420732</v>
      </c>
      <c r="I113" s="103">
        <v>1135331</v>
      </c>
      <c r="J113" s="103">
        <v>433095</v>
      </c>
      <c r="K113" s="89">
        <v>1165450</v>
      </c>
      <c r="L113" s="89">
        <v>6174100</v>
      </c>
      <c r="M113" s="89">
        <v>2100000</v>
      </c>
      <c r="N113" s="89">
        <v>0</v>
      </c>
      <c r="O113" s="89">
        <v>0</v>
      </c>
      <c r="P113" s="89">
        <v>8274100</v>
      </c>
      <c r="Q113" s="89">
        <v>0</v>
      </c>
      <c r="R113" s="89">
        <v>0</v>
      </c>
      <c r="S113" s="89">
        <v>0</v>
      </c>
      <c r="T113" s="89">
        <v>54698</v>
      </c>
      <c r="U113" s="89">
        <v>39658451</v>
      </c>
      <c r="V113" s="89">
        <v>1612167758</v>
      </c>
      <c r="W113" s="89">
        <v>1572454609</v>
      </c>
      <c r="X113" s="89">
        <v>0</v>
      </c>
      <c r="Y113" s="89">
        <v>0</v>
      </c>
      <c r="Z113" s="89">
        <v>0</v>
      </c>
      <c r="AA113" s="89">
        <v>0</v>
      </c>
      <c r="AB113" s="89">
        <v>0</v>
      </c>
      <c r="AC113" s="89">
        <v>0</v>
      </c>
      <c r="AD113" s="89">
        <v>1470000</v>
      </c>
      <c r="AE113" s="89">
        <v>0</v>
      </c>
      <c r="AF113" s="89">
        <v>0</v>
      </c>
      <c r="AG113" s="89">
        <v>0</v>
      </c>
      <c r="AH113" s="89">
        <v>1470000</v>
      </c>
      <c r="AI113" s="89">
        <v>29400</v>
      </c>
      <c r="AJ113" s="89">
        <v>2340000</v>
      </c>
      <c r="AK113" s="89">
        <v>2340000</v>
      </c>
      <c r="AL113" s="89">
        <v>4476</v>
      </c>
      <c r="AM113" s="89">
        <v>6</v>
      </c>
      <c r="AN113" s="89">
        <v>4482</v>
      </c>
      <c r="AO113" s="89">
        <v>0</v>
      </c>
      <c r="AP113" s="89">
        <v>0</v>
      </c>
      <c r="AQ113" s="89">
        <v>0</v>
      </c>
      <c r="AR113" s="89">
        <v>0</v>
      </c>
      <c r="AS113" s="89">
        <v>0</v>
      </c>
      <c r="AT113" s="89">
        <v>449991</v>
      </c>
      <c r="AU113" s="89">
        <v>293112378</v>
      </c>
      <c r="AV113" s="89">
        <v>803732600</v>
      </c>
      <c r="AW113" s="89">
        <v>15148240</v>
      </c>
      <c r="AX113" s="89">
        <v>467634300</v>
      </c>
      <c r="AY113" s="89">
        <v>79725620</v>
      </c>
      <c r="AZ113" s="89">
        <v>189387900</v>
      </c>
      <c r="BA113" s="89">
        <v>4079995</v>
      </c>
      <c r="BB113" s="89">
        <v>159258700</v>
      </c>
      <c r="BC113" s="89">
        <v>0</v>
      </c>
      <c r="BD113" s="89">
        <v>0</v>
      </c>
      <c r="BE113" s="89">
        <v>0</v>
      </c>
      <c r="BF113" s="89">
        <v>0</v>
      </c>
      <c r="BG113" s="89">
        <v>0</v>
      </c>
      <c r="BH113" s="89">
        <v>0</v>
      </c>
      <c r="BI113" s="89">
        <v>0</v>
      </c>
      <c r="BJ113" s="89">
        <v>0</v>
      </c>
      <c r="BK113" s="89">
        <v>0</v>
      </c>
      <c r="BL113" s="89">
        <v>0</v>
      </c>
      <c r="BM113" s="89">
        <v>0</v>
      </c>
      <c r="BN113" s="89">
        <v>0</v>
      </c>
      <c r="BO113" s="89">
        <v>0</v>
      </c>
      <c r="BP113" s="89">
        <v>0</v>
      </c>
      <c r="BQ113" s="89">
        <v>0</v>
      </c>
      <c r="BR113" s="89">
        <v>2025</v>
      </c>
      <c r="BS113" s="89">
        <v>2931634</v>
      </c>
      <c r="BT113" s="89">
        <v>8036829</v>
      </c>
      <c r="BU113" s="89">
        <v>152680</v>
      </c>
      <c r="BV113" s="89">
        <v>5882209</v>
      </c>
      <c r="BW113" s="89">
        <v>796868</v>
      </c>
      <c r="BX113" s="89">
        <v>1894278</v>
      </c>
      <c r="BY113" s="89">
        <v>40933</v>
      </c>
      <c r="BZ113" s="89">
        <v>2000826</v>
      </c>
      <c r="CA113" s="89">
        <v>0</v>
      </c>
      <c r="CB113" s="89">
        <v>0</v>
      </c>
      <c r="CC113" s="89">
        <v>0</v>
      </c>
      <c r="CD113" s="89">
        <v>0</v>
      </c>
      <c r="CE113" s="89">
        <v>0</v>
      </c>
      <c r="CF113" s="89">
        <v>0</v>
      </c>
      <c r="CG113" s="89">
        <v>0</v>
      </c>
      <c r="CH113" s="89">
        <v>0</v>
      </c>
      <c r="CI113" s="89">
        <v>0</v>
      </c>
      <c r="CJ113" s="89">
        <v>0</v>
      </c>
      <c r="CK113" s="89">
        <v>0</v>
      </c>
      <c r="CL113" s="89">
        <v>0</v>
      </c>
      <c r="CM113" s="89">
        <v>0</v>
      </c>
      <c r="CN113" s="89">
        <v>0</v>
      </c>
      <c r="CO113" s="89">
        <v>0</v>
      </c>
      <c r="CP113" s="89">
        <v>0</v>
      </c>
      <c r="CQ113" s="89">
        <v>0</v>
      </c>
      <c r="CR113" s="89"/>
      <c r="CS113" s="89">
        <v>0</v>
      </c>
      <c r="CT113" s="97" t="s">
        <v>129</v>
      </c>
      <c r="CU113" s="97" t="s">
        <v>92</v>
      </c>
      <c r="CV113" s="97" t="s">
        <v>512</v>
      </c>
      <c r="CW113" s="97" t="s">
        <v>508</v>
      </c>
    </row>
    <row r="114" spans="1:101" ht="15" outlineLevel="2">
      <c r="A114" s="97">
        <v>2024</v>
      </c>
      <c r="B114" s="97" t="s">
        <v>332</v>
      </c>
      <c r="C114" s="97" t="s">
        <v>129</v>
      </c>
      <c r="D114" s="97" t="s">
        <v>366</v>
      </c>
      <c r="E114" s="89" t="s">
        <v>532</v>
      </c>
      <c r="F114" s="103">
        <v>0</v>
      </c>
      <c r="G114" s="103">
        <v>13251843</v>
      </c>
      <c r="H114" s="103">
        <v>13251843</v>
      </c>
      <c r="I114" s="103">
        <v>0</v>
      </c>
      <c r="J114" s="103">
        <v>0</v>
      </c>
      <c r="K114" s="89">
        <v>0</v>
      </c>
      <c r="L114" s="89">
        <v>0</v>
      </c>
      <c r="M114" s="89">
        <v>0</v>
      </c>
      <c r="N114" s="89">
        <v>0</v>
      </c>
      <c r="O114" s="89">
        <v>0</v>
      </c>
      <c r="P114" s="89">
        <v>0</v>
      </c>
      <c r="Q114" s="89">
        <v>0</v>
      </c>
      <c r="R114" s="89">
        <v>0</v>
      </c>
      <c r="S114" s="89">
        <v>0</v>
      </c>
      <c r="T114" s="89">
        <v>0</v>
      </c>
      <c r="U114" s="89">
        <v>0</v>
      </c>
      <c r="V114" s="89">
        <v>0</v>
      </c>
      <c r="W114" s="89">
        <v>0</v>
      </c>
      <c r="X114" s="89">
        <v>0</v>
      </c>
      <c r="Y114" s="89">
        <v>0</v>
      </c>
      <c r="Z114" s="89">
        <v>0</v>
      </c>
      <c r="AA114" s="89">
        <v>0</v>
      </c>
      <c r="AB114" s="89">
        <v>0</v>
      </c>
      <c r="AC114" s="89">
        <v>0</v>
      </c>
      <c r="AD114" s="89">
        <v>0</v>
      </c>
      <c r="AE114" s="89">
        <v>0</v>
      </c>
      <c r="AF114" s="89">
        <v>0</v>
      </c>
      <c r="AG114" s="89">
        <v>0</v>
      </c>
      <c r="AH114" s="89">
        <v>0</v>
      </c>
      <c r="AI114" s="89">
        <v>0</v>
      </c>
      <c r="AJ114" s="89">
        <v>0</v>
      </c>
      <c r="AK114" s="89">
        <v>0</v>
      </c>
      <c r="AL114" s="89">
        <v>0</v>
      </c>
      <c r="AM114" s="89">
        <v>159</v>
      </c>
      <c r="AN114" s="89">
        <v>159</v>
      </c>
      <c r="AO114" s="89">
        <v>0</v>
      </c>
      <c r="AP114" s="89">
        <v>0</v>
      </c>
      <c r="AQ114" s="89">
        <v>0</v>
      </c>
      <c r="AR114" s="89">
        <v>0</v>
      </c>
      <c r="AS114" s="89">
        <v>0</v>
      </c>
      <c r="AT114" s="89">
        <v>0</v>
      </c>
      <c r="AU114" s="89">
        <v>0</v>
      </c>
      <c r="AV114" s="89">
        <v>0</v>
      </c>
      <c r="AW114" s="89">
        <v>0</v>
      </c>
      <c r="AX114" s="89">
        <v>0</v>
      </c>
      <c r="AY114" s="89">
        <v>0</v>
      </c>
      <c r="AZ114" s="89">
        <v>0</v>
      </c>
      <c r="BA114" s="89">
        <v>0</v>
      </c>
      <c r="BB114" s="89">
        <v>0</v>
      </c>
      <c r="BC114" s="89">
        <v>0</v>
      </c>
      <c r="BD114" s="89">
        <v>0</v>
      </c>
      <c r="BE114" s="89">
        <v>0</v>
      </c>
      <c r="BF114" s="89">
        <v>0</v>
      </c>
      <c r="BG114" s="89">
        <v>0</v>
      </c>
      <c r="BH114" s="89">
        <v>0</v>
      </c>
      <c r="BI114" s="89">
        <v>0</v>
      </c>
      <c r="BJ114" s="89">
        <v>0</v>
      </c>
      <c r="BK114" s="89">
        <v>0</v>
      </c>
      <c r="BL114" s="89">
        <v>0</v>
      </c>
      <c r="BM114" s="89">
        <v>0</v>
      </c>
      <c r="BN114" s="89">
        <v>0</v>
      </c>
      <c r="BO114" s="89">
        <v>0</v>
      </c>
      <c r="BP114" s="89">
        <v>0</v>
      </c>
      <c r="BQ114" s="89">
        <v>0</v>
      </c>
      <c r="BR114" s="89">
        <v>0</v>
      </c>
      <c r="BS114" s="89">
        <v>0</v>
      </c>
      <c r="BT114" s="89">
        <v>0</v>
      </c>
      <c r="BU114" s="89">
        <v>0</v>
      </c>
      <c r="BV114" s="89">
        <v>0</v>
      </c>
      <c r="BW114" s="89">
        <v>0</v>
      </c>
      <c r="BX114" s="89">
        <v>0</v>
      </c>
      <c r="BY114" s="89">
        <v>0</v>
      </c>
      <c r="BZ114" s="89">
        <v>0</v>
      </c>
      <c r="CA114" s="89">
        <v>0</v>
      </c>
      <c r="CB114" s="89">
        <v>0</v>
      </c>
      <c r="CC114" s="89">
        <v>0</v>
      </c>
      <c r="CD114" s="89">
        <v>0</v>
      </c>
      <c r="CE114" s="89">
        <v>0</v>
      </c>
      <c r="CF114" s="89">
        <v>0</v>
      </c>
      <c r="CG114" s="89">
        <v>0</v>
      </c>
      <c r="CH114" s="89">
        <v>0</v>
      </c>
      <c r="CI114" s="89">
        <v>0</v>
      </c>
      <c r="CJ114" s="89">
        <v>0</v>
      </c>
      <c r="CK114" s="89">
        <v>0</v>
      </c>
      <c r="CL114" s="89">
        <v>0</v>
      </c>
      <c r="CM114" s="89">
        <v>0</v>
      </c>
      <c r="CN114" s="89">
        <v>0</v>
      </c>
      <c r="CO114" s="89">
        <v>0</v>
      </c>
      <c r="CP114" s="89">
        <v>0</v>
      </c>
      <c r="CQ114" s="89">
        <v>0</v>
      </c>
      <c r="CR114" s="89"/>
      <c r="CS114" s="89">
        <v>0</v>
      </c>
      <c r="CT114" s="97" t="s">
        <v>129</v>
      </c>
      <c r="CU114" s="97" t="s">
        <v>96</v>
      </c>
      <c r="CV114" s="97" t="s">
        <v>512</v>
      </c>
      <c r="CW114" s="97" t="s">
        <v>508</v>
      </c>
    </row>
    <row r="115" spans="1:101" ht="15" outlineLevel="2">
      <c r="A115" s="97">
        <v>2024</v>
      </c>
      <c r="B115" s="97" t="s">
        <v>332</v>
      </c>
      <c r="C115" s="97" t="s">
        <v>129</v>
      </c>
      <c r="D115" s="97" t="s">
        <v>345</v>
      </c>
      <c r="E115" s="89" t="s">
        <v>117</v>
      </c>
      <c r="F115" s="103">
        <v>34973644</v>
      </c>
      <c r="G115" s="103">
        <v>274183</v>
      </c>
      <c r="H115" s="103">
        <v>35247827</v>
      </c>
      <c r="I115" s="103">
        <v>1774471</v>
      </c>
      <c r="J115" s="103">
        <v>4900747</v>
      </c>
      <c r="K115" s="89">
        <v>5149849</v>
      </c>
      <c r="L115" s="89">
        <v>7067300</v>
      </c>
      <c r="M115" s="89">
        <v>2555800</v>
      </c>
      <c r="N115" s="89">
        <v>0</v>
      </c>
      <c r="O115" s="89">
        <v>0</v>
      </c>
      <c r="P115" s="89">
        <v>9623100</v>
      </c>
      <c r="Q115" s="89">
        <v>0</v>
      </c>
      <c r="R115" s="89">
        <v>0</v>
      </c>
      <c r="S115" s="89">
        <v>0</v>
      </c>
      <c r="T115" s="89">
        <v>197612</v>
      </c>
      <c r="U115" s="89">
        <v>85745943</v>
      </c>
      <c r="V115" s="89">
        <v>1529545551</v>
      </c>
      <c r="W115" s="89">
        <v>1443601996</v>
      </c>
      <c r="X115" s="89">
        <v>0</v>
      </c>
      <c r="Y115" s="89">
        <v>0</v>
      </c>
      <c r="Z115" s="89">
        <v>0</v>
      </c>
      <c r="AA115" s="89">
        <v>0</v>
      </c>
      <c r="AB115" s="89">
        <v>0</v>
      </c>
      <c r="AC115" s="89">
        <v>0</v>
      </c>
      <c r="AD115" s="89">
        <v>0</v>
      </c>
      <c r="AE115" s="89">
        <v>0</v>
      </c>
      <c r="AF115" s="89">
        <v>0</v>
      </c>
      <c r="AG115" s="89">
        <v>0</v>
      </c>
      <c r="AH115" s="89">
        <v>0</v>
      </c>
      <c r="AI115" s="89">
        <v>0</v>
      </c>
      <c r="AJ115" s="89">
        <v>0</v>
      </c>
      <c r="AK115" s="89">
        <v>0</v>
      </c>
      <c r="AL115" s="89">
        <v>6024</v>
      </c>
      <c r="AM115" s="89">
        <v>6</v>
      </c>
      <c r="AN115" s="89">
        <v>6030</v>
      </c>
      <c r="AO115" s="89">
        <v>0</v>
      </c>
      <c r="AP115" s="89">
        <v>0</v>
      </c>
      <c r="AQ115" s="89">
        <v>0</v>
      </c>
      <c r="AR115" s="89">
        <v>0</v>
      </c>
      <c r="AS115" s="89">
        <v>0</v>
      </c>
      <c r="AT115" s="89">
        <v>1624967</v>
      </c>
      <c r="AU115" s="89">
        <v>455017437</v>
      </c>
      <c r="AV115" s="89">
        <v>987927200</v>
      </c>
      <c r="AW115" s="89">
        <v>761592</v>
      </c>
      <c r="AX115" s="89">
        <v>2142300</v>
      </c>
      <c r="AY115" s="89">
        <v>65884350</v>
      </c>
      <c r="AZ115" s="89">
        <v>105243200</v>
      </c>
      <c r="BA115" s="89">
        <v>20700</v>
      </c>
      <c r="BB115" s="89">
        <v>9200</v>
      </c>
      <c r="BC115" s="89">
        <v>0</v>
      </c>
      <c r="BD115" s="89">
        <v>0</v>
      </c>
      <c r="BE115" s="89">
        <v>0</v>
      </c>
      <c r="BF115" s="89">
        <v>0</v>
      </c>
      <c r="BG115" s="89">
        <v>0</v>
      </c>
      <c r="BH115" s="89">
        <v>0</v>
      </c>
      <c r="BI115" s="89">
        <v>0</v>
      </c>
      <c r="BJ115" s="89">
        <v>0</v>
      </c>
      <c r="BK115" s="89">
        <v>0</v>
      </c>
      <c r="BL115" s="89">
        <v>0</v>
      </c>
      <c r="BM115" s="89">
        <v>0</v>
      </c>
      <c r="BN115" s="89">
        <v>0</v>
      </c>
      <c r="BO115" s="89">
        <v>0</v>
      </c>
      <c r="BP115" s="89">
        <v>0</v>
      </c>
      <c r="BQ115" s="89">
        <v>0</v>
      </c>
      <c r="BR115" s="89">
        <v>7312</v>
      </c>
      <c r="BS115" s="89">
        <v>4550174</v>
      </c>
      <c r="BT115" s="89">
        <v>9879256</v>
      </c>
      <c r="BU115" s="89">
        <v>7736</v>
      </c>
      <c r="BV115" s="89">
        <v>28565</v>
      </c>
      <c r="BW115" s="89">
        <v>658847</v>
      </c>
      <c r="BX115" s="89">
        <v>1052447</v>
      </c>
      <c r="BY115" s="89">
        <v>216</v>
      </c>
      <c r="BZ115" s="89">
        <v>158</v>
      </c>
      <c r="CA115" s="89">
        <v>0</v>
      </c>
      <c r="CB115" s="89">
        <v>0</v>
      </c>
      <c r="CC115" s="89">
        <v>0</v>
      </c>
      <c r="CD115" s="89">
        <v>0</v>
      </c>
      <c r="CE115" s="89">
        <v>0</v>
      </c>
      <c r="CF115" s="89">
        <v>0</v>
      </c>
      <c r="CG115" s="89">
        <v>0</v>
      </c>
      <c r="CH115" s="89">
        <v>0</v>
      </c>
      <c r="CI115" s="89">
        <v>0</v>
      </c>
      <c r="CJ115" s="89">
        <v>0</v>
      </c>
      <c r="CK115" s="89">
        <v>0</v>
      </c>
      <c r="CL115" s="89">
        <v>0</v>
      </c>
      <c r="CM115" s="89">
        <v>0</v>
      </c>
      <c r="CN115" s="89">
        <v>0</v>
      </c>
      <c r="CO115" s="89">
        <v>0</v>
      </c>
      <c r="CP115" s="89">
        <v>0</v>
      </c>
      <c r="CQ115" s="89">
        <v>0</v>
      </c>
      <c r="CR115" s="89"/>
      <c r="CS115" s="89">
        <v>0</v>
      </c>
      <c r="CT115" s="97" t="s">
        <v>129</v>
      </c>
      <c r="CU115" s="97" t="s">
        <v>105</v>
      </c>
      <c r="CV115" s="97" t="s">
        <v>512</v>
      </c>
      <c r="CW115" s="97" t="s">
        <v>508</v>
      </c>
    </row>
    <row r="116" spans="1:101" ht="15" outlineLevel="2">
      <c r="A116" s="97">
        <v>2024</v>
      </c>
      <c r="B116" s="97" t="s">
        <v>332</v>
      </c>
      <c r="C116" s="97" t="s">
        <v>129</v>
      </c>
      <c r="D116" s="97" t="s">
        <v>348</v>
      </c>
      <c r="E116" s="89" t="s">
        <v>118</v>
      </c>
      <c r="F116" s="103">
        <v>59111359</v>
      </c>
      <c r="G116" s="103">
        <v>214146</v>
      </c>
      <c r="H116" s="103">
        <v>59325505</v>
      </c>
      <c r="I116" s="103">
        <v>114850</v>
      </c>
      <c r="J116" s="103">
        <v>724925</v>
      </c>
      <c r="K116" s="89">
        <v>421809</v>
      </c>
      <c r="L116" s="89">
        <v>1992500</v>
      </c>
      <c r="M116" s="89">
        <v>1650000</v>
      </c>
      <c r="N116" s="89">
        <v>0</v>
      </c>
      <c r="O116" s="89">
        <v>0</v>
      </c>
      <c r="P116" s="89">
        <v>3642500</v>
      </c>
      <c r="Q116" s="89">
        <v>0</v>
      </c>
      <c r="R116" s="89">
        <v>0</v>
      </c>
      <c r="S116" s="89">
        <v>5609</v>
      </c>
      <c r="T116" s="89">
        <v>10875</v>
      </c>
      <c r="U116" s="89">
        <v>6874740</v>
      </c>
      <c r="V116" s="89">
        <v>3288311890</v>
      </c>
      <c r="W116" s="89">
        <v>3281420666</v>
      </c>
      <c r="X116" s="89">
        <v>0</v>
      </c>
      <c r="Y116" s="89">
        <v>0</v>
      </c>
      <c r="Z116" s="89">
        <v>0</v>
      </c>
      <c r="AA116" s="89">
        <v>0</v>
      </c>
      <c r="AB116" s="89">
        <v>0</v>
      </c>
      <c r="AC116" s="89">
        <v>0</v>
      </c>
      <c r="AD116" s="89">
        <v>0</v>
      </c>
      <c r="AE116" s="89">
        <v>0</v>
      </c>
      <c r="AF116" s="89">
        <v>0</v>
      </c>
      <c r="AG116" s="89">
        <v>0</v>
      </c>
      <c r="AH116" s="89">
        <v>0</v>
      </c>
      <c r="AI116" s="89">
        <v>0</v>
      </c>
      <c r="AJ116" s="89">
        <v>0</v>
      </c>
      <c r="AK116" s="89">
        <v>0</v>
      </c>
      <c r="AL116" s="89">
        <v>4116</v>
      </c>
      <c r="AM116" s="89">
        <v>10</v>
      </c>
      <c r="AN116" s="89">
        <v>4126</v>
      </c>
      <c r="AO116" s="89">
        <v>0</v>
      </c>
      <c r="AP116" s="89">
        <v>379991</v>
      </c>
      <c r="AQ116" s="89">
        <v>1569300</v>
      </c>
      <c r="AR116" s="89">
        <v>51600</v>
      </c>
      <c r="AS116" s="89">
        <v>1472500</v>
      </c>
      <c r="AT116" s="89">
        <v>99998</v>
      </c>
      <c r="AU116" s="89">
        <v>248921277</v>
      </c>
      <c r="AV116" s="89">
        <v>986351100</v>
      </c>
      <c r="AW116" s="89">
        <v>35406900</v>
      </c>
      <c r="AX116" s="89">
        <v>2018136000</v>
      </c>
      <c r="AY116" s="89">
        <v>64812920</v>
      </c>
      <c r="AZ116" s="89">
        <v>251041600</v>
      </c>
      <c r="BA116" s="89">
        <v>9185784</v>
      </c>
      <c r="BB116" s="89">
        <v>909014000</v>
      </c>
      <c r="BC116" s="89">
        <v>0</v>
      </c>
      <c r="BD116" s="89">
        <v>460000</v>
      </c>
      <c r="BE116" s="89">
        <v>580000</v>
      </c>
      <c r="BF116" s="89">
        <v>1388400</v>
      </c>
      <c r="BG116" s="89">
        <v>0</v>
      </c>
      <c r="BH116" s="89">
        <v>0</v>
      </c>
      <c r="BI116" s="89">
        <v>0</v>
      </c>
      <c r="BJ116" s="89">
        <v>0</v>
      </c>
      <c r="BK116" s="89">
        <v>0</v>
      </c>
      <c r="BL116" s="89">
        <v>0</v>
      </c>
      <c r="BM116" s="89">
        <v>0</v>
      </c>
      <c r="BN116" s="89">
        <v>3800</v>
      </c>
      <c r="BO116" s="89">
        <v>15693</v>
      </c>
      <c r="BP116" s="89">
        <v>518</v>
      </c>
      <c r="BQ116" s="89">
        <v>18534</v>
      </c>
      <c r="BR116" s="89">
        <v>450</v>
      </c>
      <c r="BS116" s="89">
        <v>2491061</v>
      </c>
      <c r="BT116" s="89">
        <v>9861663</v>
      </c>
      <c r="BU116" s="89">
        <v>354905</v>
      </c>
      <c r="BV116" s="89">
        <v>25314611</v>
      </c>
      <c r="BW116" s="89">
        <v>647600</v>
      </c>
      <c r="BX116" s="89">
        <v>2510953</v>
      </c>
      <c r="BY116" s="89">
        <v>94139</v>
      </c>
      <c r="BZ116" s="89">
        <v>11383412</v>
      </c>
      <c r="CA116" s="89">
        <v>0</v>
      </c>
      <c r="CB116" s="89">
        <v>2300</v>
      </c>
      <c r="CC116" s="89">
        <v>2900</v>
      </c>
      <c r="CD116" s="89">
        <v>6943</v>
      </c>
      <c r="CE116" s="89">
        <v>0</v>
      </c>
      <c r="CF116" s="89">
        <v>0</v>
      </c>
      <c r="CG116" s="89">
        <v>0</v>
      </c>
      <c r="CH116" s="89">
        <v>0</v>
      </c>
      <c r="CI116" s="89">
        <v>0</v>
      </c>
      <c r="CJ116" s="89">
        <v>0</v>
      </c>
      <c r="CK116" s="89">
        <v>0</v>
      </c>
      <c r="CL116" s="89">
        <v>0</v>
      </c>
      <c r="CM116" s="89">
        <v>0</v>
      </c>
      <c r="CN116" s="89">
        <v>0</v>
      </c>
      <c r="CO116" s="89">
        <v>0</v>
      </c>
      <c r="CP116" s="89">
        <v>0</v>
      </c>
      <c r="CQ116" s="89">
        <v>0</v>
      </c>
      <c r="CR116" s="89"/>
      <c r="CS116" s="89">
        <v>0</v>
      </c>
      <c r="CT116" s="97" t="s">
        <v>129</v>
      </c>
      <c r="CU116" s="97" t="s">
        <v>116</v>
      </c>
      <c r="CV116" s="97" t="s">
        <v>512</v>
      </c>
      <c r="CW116" s="97" t="s">
        <v>508</v>
      </c>
    </row>
    <row r="117" spans="1:101" ht="15" outlineLevel="2">
      <c r="A117" s="97">
        <v>2024</v>
      </c>
      <c r="B117" s="97" t="s">
        <v>332</v>
      </c>
      <c r="C117" s="97" t="s">
        <v>129</v>
      </c>
      <c r="D117" s="97" t="s">
        <v>333</v>
      </c>
      <c r="E117" s="89" t="s">
        <v>119</v>
      </c>
      <c r="F117" s="103">
        <v>5032605</v>
      </c>
      <c r="G117" s="103">
        <v>30541</v>
      </c>
      <c r="H117" s="103">
        <v>5063146</v>
      </c>
      <c r="I117" s="103">
        <v>599043</v>
      </c>
      <c r="J117" s="103">
        <v>774520</v>
      </c>
      <c r="K117" s="89">
        <v>608691</v>
      </c>
      <c r="L117" s="89">
        <v>890200</v>
      </c>
      <c r="M117" s="89">
        <v>750000</v>
      </c>
      <c r="N117" s="89">
        <v>0</v>
      </c>
      <c r="O117" s="89">
        <v>0</v>
      </c>
      <c r="P117" s="89">
        <v>1640200</v>
      </c>
      <c r="Q117" s="89">
        <v>0</v>
      </c>
      <c r="R117" s="89">
        <v>0</v>
      </c>
      <c r="S117" s="89">
        <v>0</v>
      </c>
      <c r="T117" s="89">
        <v>18311</v>
      </c>
      <c r="U117" s="89">
        <v>13453315</v>
      </c>
      <c r="V117" s="89">
        <v>160997538</v>
      </c>
      <c r="W117" s="89">
        <v>147525912</v>
      </c>
      <c r="X117" s="89">
        <v>0</v>
      </c>
      <c r="Y117" s="89">
        <v>0</v>
      </c>
      <c r="Z117" s="89">
        <v>0</v>
      </c>
      <c r="AA117" s="89">
        <v>0</v>
      </c>
      <c r="AB117" s="89">
        <v>0</v>
      </c>
      <c r="AC117" s="89">
        <v>0</v>
      </c>
      <c r="AD117" s="89">
        <v>0</v>
      </c>
      <c r="AE117" s="89">
        <v>0</v>
      </c>
      <c r="AF117" s="89">
        <v>0</v>
      </c>
      <c r="AG117" s="89">
        <v>0</v>
      </c>
      <c r="AH117" s="89">
        <v>0</v>
      </c>
      <c r="AI117" s="89">
        <v>0</v>
      </c>
      <c r="AJ117" s="89">
        <v>0</v>
      </c>
      <c r="AK117" s="89">
        <v>0</v>
      </c>
      <c r="AL117" s="89">
        <v>910</v>
      </c>
      <c r="AM117" s="89">
        <v>7</v>
      </c>
      <c r="AN117" s="89">
        <v>917</v>
      </c>
      <c r="AO117" s="89">
        <v>0</v>
      </c>
      <c r="AP117" s="89">
        <v>0</v>
      </c>
      <c r="AQ117" s="89">
        <v>0</v>
      </c>
      <c r="AR117" s="89">
        <v>0</v>
      </c>
      <c r="AS117" s="89">
        <v>0</v>
      </c>
      <c r="AT117" s="89">
        <v>199996</v>
      </c>
      <c r="AU117" s="89">
        <v>56993187</v>
      </c>
      <c r="AV117" s="89">
        <v>91367800</v>
      </c>
      <c r="AW117" s="89">
        <v>19029</v>
      </c>
      <c r="AX117" s="89">
        <v>90400</v>
      </c>
      <c r="AY117" s="89">
        <v>12349950</v>
      </c>
      <c r="AZ117" s="89">
        <v>16833500</v>
      </c>
      <c r="BA117" s="89">
        <v>17200</v>
      </c>
      <c r="BB117" s="89">
        <v>10900</v>
      </c>
      <c r="BC117" s="89">
        <v>0</v>
      </c>
      <c r="BD117" s="89">
        <v>0</v>
      </c>
      <c r="BE117" s="89">
        <v>0</v>
      </c>
      <c r="BF117" s="89">
        <v>0</v>
      </c>
      <c r="BG117" s="89">
        <v>0</v>
      </c>
      <c r="BH117" s="89">
        <v>0</v>
      </c>
      <c r="BI117" s="89">
        <v>0</v>
      </c>
      <c r="BJ117" s="89">
        <v>0</v>
      </c>
      <c r="BK117" s="89">
        <v>0</v>
      </c>
      <c r="BL117" s="89">
        <v>0</v>
      </c>
      <c r="BM117" s="89">
        <v>0</v>
      </c>
      <c r="BN117" s="89">
        <v>0</v>
      </c>
      <c r="BO117" s="89">
        <v>0</v>
      </c>
      <c r="BP117" s="89">
        <v>0</v>
      </c>
      <c r="BQ117" s="89">
        <v>0</v>
      </c>
      <c r="BR117" s="89">
        <v>900</v>
      </c>
      <c r="BS117" s="89">
        <v>569922</v>
      </c>
      <c r="BT117" s="89">
        <v>913683</v>
      </c>
      <c r="BU117" s="89">
        <v>195</v>
      </c>
      <c r="BV117" s="89">
        <v>1173</v>
      </c>
      <c r="BW117" s="89">
        <v>123500</v>
      </c>
      <c r="BX117" s="89">
        <v>168335</v>
      </c>
      <c r="BY117" s="89">
        <v>172</v>
      </c>
      <c r="BZ117" s="89">
        <v>179</v>
      </c>
      <c r="CA117" s="89">
        <v>0</v>
      </c>
      <c r="CB117" s="89">
        <v>0</v>
      </c>
      <c r="CC117" s="89">
        <v>0</v>
      </c>
      <c r="CD117" s="89">
        <v>0</v>
      </c>
      <c r="CE117" s="89">
        <v>0</v>
      </c>
      <c r="CF117" s="89">
        <v>0</v>
      </c>
      <c r="CG117" s="89">
        <v>0</v>
      </c>
      <c r="CH117" s="89">
        <v>0</v>
      </c>
      <c r="CI117" s="89">
        <v>0</v>
      </c>
      <c r="CJ117" s="89">
        <v>0</v>
      </c>
      <c r="CK117" s="89">
        <v>0</v>
      </c>
      <c r="CL117" s="89">
        <v>0</v>
      </c>
      <c r="CM117" s="89">
        <v>0</v>
      </c>
      <c r="CN117" s="89">
        <v>0</v>
      </c>
      <c r="CO117" s="89">
        <v>0</v>
      </c>
      <c r="CP117" s="89">
        <v>0</v>
      </c>
      <c r="CQ117" s="89">
        <v>0</v>
      </c>
      <c r="CR117" s="89"/>
      <c r="CS117" s="89">
        <v>0</v>
      </c>
      <c r="CT117" s="97" t="s">
        <v>129</v>
      </c>
      <c r="CU117" s="97" t="s">
        <v>211</v>
      </c>
      <c r="CV117" s="97" t="s">
        <v>512</v>
      </c>
      <c r="CW117" s="97" t="s">
        <v>508</v>
      </c>
    </row>
    <row r="118" spans="1:101" ht="15" outlineLevel="2">
      <c r="A118" s="97">
        <v>2024</v>
      </c>
      <c r="B118" s="97" t="s">
        <v>332</v>
      </c>
      <c r="C118" s="97" t="s">
        <v>129</v>
      </c>
      <c r="D118" s="97" t="s">
        <v>349</v>
      </c>
      <c r="E118" s="89" t="s">
        <v>120</v>
      </c>
      <c r="F118" s="103">
        <v>220132483</v>
      </c>
      <c r="G118" s="103">
        <v>1508943</v>
      </c>
      <c r="H118" s="103">
        <v>221641426</v>
      </c>
      <c r="I118" s="103">
        <v>1814759</v>
      </c>
      <c r="J118" s="103">
        <v>25379610</v>
      </c>
      <c r="K118" s="89">
        <v>11118410</v>
      </c>
      <c r="L118" s="89">
        <v>27581600</v>
      </c>
      <c r="M118" s="89">
        <v>9380000</v>
      </c>
      <c r="N118" s="89">
        <v>0</v>
      </c>
      <c r="O118" s="89">
        <v>0</v>
      </c>
      <c r="P118" s="89">
        <v>36961600</v>
      </c>
      <c r="Q118" s="89">
        <v>0</v>
      </c>
      <c r="R118" s="89">
        <v>0</v>
      </c>
      <c r="S118" s="89">
        <v>36753</v>
      </c>
      <c r="T118" s="89">
        <v>119510</v>
      </c>
      <c r="U118" s="89">
        <v>176630273</v>
      </c>
      <c r="V118" s="89">
        <v>11478810768</v>
      </c>
      <c r="W118" s="89">
        <v>11302024232</v>
      </c>
      <c r="X118" s="89">
        <v>0</v>
      </c>
      <c r="Y118" s="89">
        <v>0</v>
      </c>
      <c r="Z118" s="89">
        <v>0</v>
      </c>
      <c r="AA118" s="89">
        <v>0</v>
      </c>
      <c r="AB118" s="89">
        <v>0</v>
      </c>
      <c r="AC118" s="89">
        <v>111000</v>
      </c>
      <c r="AD118" s="89">
        <v>0</v>
      </c>
      <c r="AE118" s="89">
        <v>0</v>
      </c>
      <c r="AF118" s="89">
        <v>0</v>
      </c>
      <c r="AG118" s="89">
        <v>0</v>
      </c>
      <c r="AH118" s="89">
        <v>111000</v>
      </c>
      <c r="AI118" s="89">
        <v>2224</v>
      </c>
      <c r="AJ118" s="89">
        <v>6889000</v>
      </c>
      <c r="AK118" s="89">
        <v>6889000</v>
      </c>
      <c r="AL118" s="89">
        <v>28229</v>
      </c>
      <c r="AM118" s="89">
        <v>46</v>
      </c>
      <c r="AN118" s="89">
        <v>28275</v>
      </c>
      <c r="AO118" s="89">
        <v>0</v>
      </c>
      <c r="AP118" s="89">
        <v>380047</v>
      </c>
      <c r="AQ118" s="89">
        <v>1226500</v>
      </c>
      <c r="AR118" s="89">
        <v>17200</v>
      </c>
      <c r="AS118" s="89">
        <v>245300</v>
      </c>
      <c r="AT118" s="89">
        <v>2849943</v>
      </c>
      <c r="AU118" s="89">
        <v>2136947567</v>
      </c>
      <c r="AV118" s="89">
        <v>7184332600</v>
      </c>
      <c r="AW118" s="89">
        <v>161528775</v>
      </c>
      <c r="AX118" s="89">
        <v>1854430000</v>
      </c>
      <c r="AY118" s="89">
        <v>361820374</v>
      </c>
      <c r="AZ118" s="89">
        <v>1010411700</v>
      </c>
      <c r="BA118" s="89">
        <v>18137900</v>
      </c>
      <c r="BB118" s="89">
        <v>310368300</v>
      </c>
      <c r="BC118" s="89">
        <v>0</v>
      </c>
      <c r="BD118" s="89">
        <v>385900</v>
      </c>
      <c r="BE118" s="89">
        <v>292500</v>
      </c>
      <c r="BF118" s="89">
        <v>3265300</v>
      </c>
      <c r="BG118" s="89">
        <v>5470800</v>
      </c>
      <c r="BH118" s="89">
        <v>0</v>
      </c>
      <c r="BI118" s="89">
        <v>60200</v>
      </c>
      <c r="BJ118" s="89">
        <v>0</v>
      </c>
      <c r="BK118" s="89">
        <v>0</v>
      </c>
      <c r="BL118" s="89">
        <v>0</v>
      </c>
      <c r="BM118" s="89">
        <v>0</v>
      </c>
      <c r="BN118" s="89">
        <v>3800</v>
      </c>
      <c r="BO118" s="89">
        <v>12265</v>
      </c>
      <c r="BP118" s="89">
        <v>172</v>
      </c>
      <c r="BQ118" s="89">
        <v>3109</v>
      </c>
      <c r="BR118" s="89">
        <v>12825</v>
      </c>
      <c r="BS118" s="89">
        <v>21370495</v>
      </c>
      <c r="BT118" s="89">
        <v>71842376</v>
      </c>
      <c r="BU118" s="89">
        <v>1630927</v>
      </c>
      <c r="BV118" s="89">
        <v>23569656</v>
      </c>
      <c r="BW118" s="89">
        <v>3616182</v>
      </c>
      <c r="BX118" s="89">
        <v>10106174</v>
      </c>
      <c r="BY118" s="89">
        <v>182668</v>
      </c>
      <c r="BZ118" s="89">
        <v>3923790</v>
      </c>
      <c r="CA118" s="89">
        <v>0</v>
      </c>
      <c r="CB118" s="89">
        <v>1756</v>
      </c>
      <c r="CC118" s="89">
        <v>1326</v>
      </c>
      <c r="CD118" s="89">
        <v>16638</v>
      </c>
      <c r="CE118" s="89">
        <v>54708</v>
      </c>
      <c r="CF118" s="89">
        <v>0</v>
      </c>
      <c r="CG118" s="89">
        <v>301</v>
      </c>
      <c r="CH118" s="89">
        <v>0</v>
      </c>
      <c r="CI118" s="89">
        <v>0</v>
      </c>
      <c r="CJ118" s="89">
        <v>0</v>
      </c>
      <c r="CK118" s="89">
        <v>0</v>
      </c>
      <c r="CL118" s="89">
        <v>0</v>
      </c>
      <c r="CM118" s="89">
        <v>0</v>
      </c>
      <c r="CN118" s="89">
        <v>0</v>
      </c>
      <c r="CO118" s="89">
        <v>0</v>
      </c>
      <c r="CP118" s="89">
        <v>0</v>
      </c>
      <c r="CQ118" s="89">
        <v>0</v>
      </c>
      <c r="CR118" s="89"/>
      <c r="CS118" s="89">
        <v>0</v>
      </c>
      <c r="CT118" s="97" t="s">
        <v>129</v>
      </c>
      <c r="CU118" s="97" t="s">
        <v>111</v>
      </c>
      <c r="CV118" s="97" t="s">
        <v>512</v>
      </c>
      <c r="CW118" s="97" t="s">
        <v>508</v>
      </c>
    </row>
    <row r="119" spans="1:101" ht="15" outlineLevel="2">
      <c r="A119" s="97">
        <v>2024</v>
      </c>
      <c r="B119" s="97" t="s">
        <v>332</v>
      </c>
      <c r="C119" s="97" t="s">
        <v>129</v>
      </c>
      <c r="D119" s="97" t="s">
        <v>334</v>
      </c>
      <c r="E119" s="89" t="s">
        <v>121</v>
      </c>
      <c r="F119" s="103">
        <v>56809085</v>
      </c>
      <c r="G119" s="103">
        <v>292530</v>
      </c>
      <c r="H119" s="103">
        <v>57101615</v>
      </c>
      <c r="I119" s="103">
        <v>5539507</v>
      </c>
      <c r="J119" s="103">
        <v>5252778</v>
      </c>
      <c r="K119" s="89">
        <v>8994882</v>
      </c>
      <c r="L119" s="89">
        <v>20489100</v>
      </c>
      <c r="M119" s="89">
        <v>4884000</v>
      </c>
      <c r="N119" s="89">
        <v>0</v>
      </c>
      <c r="O119" s="89">
        <v>0</v>
      </c>
      <c r="P119" s="89">
        <v>25373100</v>
      </c>
      <c r="Q119" s="89">
        <v>0</v>
      </c>
      <c r="R119" s="89">
        <v>0</v>
      </c>
      <c r="S119" s="89">
        <v>0</v>
      </c>
      <c r="T119" s="89">
        <v>280719</v>
      </c>
      <c r="U119" s="89">
        <v>161309131</v>
      </c>
      <c r="V119" s="89">
        <v>2983279547</v>
      </c>
      <c r="W119" s="89">
        <v>2821689697</v>
      </c>
      <c r="X119" s="89">
        <v>0</v>
      </c>
      <c r="Y119" s="89">
        <v>0</v>
      </c>
      <c r="Z119" s="89">
        <v>0</v>
      </c>
      <c r="AA119" s="89">
        <v>0</v>
      </c>
      <c r="AB119" s="89">
        <v>0</v>
      </c>
      <c r="AC119" s="89">
        <v>0</v>
      </c>
      <c r="AD119" s="89">
        <v>0</v>
      </c>
      <c r="AE119" s="89">
        <v>0</v>
      </c>
      <c r="AF119" s="89">
        <v>0</v>
      </c>
      <c r="AG119" s="89">
        <v>0</v>
      </c>
      <c r="AH119" s="89">
        <v>0</v>
      </c>
      <c r="AI119" s="89">
        <v>0</v>
      </c>
      <c r="AJ119" s="89">
        <v>0</v>
      </c>
      <c r="AK119" s="89">
        <v>0</v>
      </c>
      <c r="AL119" s="89">
        <v>11620</v>
      </c>
      <c r="AM119" s="89">
        <v>22</v>
      </c>
      <c r="AN119" s="89">
        <v>11642</v>
      </c>
      <c r="AO119" s="89">
        <v>0</v>
      </c>
      <c r="AP119" s="89">
        <v>0</v>
      </c>
      <c r="AQ119" s="89">
        <v>0</v>
      </c>
      <c r="AR119" s="89">
        <v>0</v>
      </c>
      <c r="AS119" s="89">
        <v>0</v>
      </c>
      <c r="AT119" s="89">
        <v>2699948</v>
      </c>
      <c r="AU119" s="89">
        <v>875985062</v>
      </c>
      <c r="AV119" s="89">
        <v>1937089700</v>
      </c>
      <c r="AW119" s="89">
        <v>2876587</v>
      </c>
      <c r="AX119" s="89">
        <v>11871400</v>
      </c>
      <c r="AY119" s="89">
        <v>142514343</v>
      </c>
      <c r="AZ119" s="89">
        <v>291817400</v>
      </c>
      <c r="BA119" s="89">
        <v>263400</v>
      </c>
      <c r="BB119" s="89">
        <v>982600</v>
      </c>
      <c r="BC119" s="89">
        <v>0</v>
      </c>
      <c r="BD119" s="89">
        <v>0</v>
      </c>
      <c r="BE119" s="89">
        <v>0</v>
      </c>
      <c r="BF119" s="89">
        <v>0</v>
      </c>
      <c r="BG119" s="89">
        <v>0</v>
      </c>
      <c r="BH119" s="89">
        <v>0</v>
      </c>
      <c r="BI119" s="89">
        <v>0</v>
      </c>
      <c r="BJ119" s="89">
        <v>0</v>
      </c>
      <c r="BK119" s="89">
        <v>0</v>
      </c>
      <c r="BL119" s="89">
        <v>0</v>
      </c>
      <c r="BM119" s="89">
        <v>0</v>
      </c>
      <c r="BN119" s="89">
        <v>0</v>
      </c>
      <c r="BO119" s="89">
        <v>0</v>
      </c>
      <c r="BP119" s="89">
        <v>0</v>
      </c>
      <c r="BQ119" s="89">
        <v>0</v>
      </c>
      <c r="BR119" s="89">
        <v>12150</v>
      </c>
      <c r="BS119" s="89">
        <v>8759823</v>
      </c>
      <c r="BT119" s="89">
        <v>19371008</v>
      </c>
      <c r="BU119" s="89">
        <v>29855</v>
      </c>
      <c r="BV119" s="89">
        <v>154513</v>
      </c>
      <c r="BW119" s="89">
        <v>1425117</v>
      </c>
      <c r="BX119" s="89">
        <v>2918234</v>
      </c>
      <c r="BY119" s="89">
        <v>2761</v>
      </c>
      <c r="BZ119" s="89">
        <v>12814</v>
      </c>
      <c r="CA119" s="89">
        <v>0</v>
      </c>
      <c r="CB119" s="89">
        <v>0</v>
      </c>
      <c r="CC119" s="89">
        <v>0</v>
      </c>
      <c r="CD119" s="89">
        <v>0</v>
      </c>
      <c r="CE119" s="89">
        <v>0</v>
      </c>
      <c r="CF119" s="89">
        <v>0</v>
      </c>
      <c r="CG119" s="89">
        <v>0</v>
      </c>
      <c r="CH119" s="89">
        <v>0</v>
      </c>
      <c r="CI119" s="89">
        <v>0</v>
      </c>
      <c r="CJ119" s="89">
        <v>0</v>
      </c>
      <c r="CK119" s="89">
        <v>0</v>
      </c>
      <c r="CL119" s="89">
        <v>0</v>
      </c>
      <c r="CM119" s="89">
        <v>0</v>
      </c>
      <c r="CN119" s="89">
        <v>0</v>
      </c>
      <c r="CO119" s="89">
        <v>0</v>
      </c>
      <c r="CP119" s="89">
        <v>0</v>
      </c>
      <c r="CQ119" s="89">
        <v>0</v>
      </c>
      <c r="CR119" s="89"/>
      <c r="CS119" s="89">
        <v>0</v>
      </c>
      <c r="CT119" s="97" t="s">
        <v>129</v>
      </c>
      <c r="CU119" s="97" t="s">
        <v>104</v>
      </c>
      <c r="CV119" s="97" t="s">
        <v>512</v>
      </c>
      <c r="CW119" s="97" t="s">
        <v>508</v>
      </c>
    </row>
    <row r="120" spans="1:101" ht="15" outlineLevel="2">
      <c r="A120" s="97">
        <v>2024</v>
      </c>
      <c r="B120" s="97" t="s">
        <v>332</v>
      </c>
      <c r="C120" s="97" t="s">
        <v>129</v>
      </c>
      <c r="D120" s="97" t="s">
        <v>335</v>
      </c>
      <c r="E120" s="89" t="s">
        <v>122</v>
      </c>
      <c r="F120" s="103">
        <v>18915202</v>
      </c>
      <c r="G120" s="103">
        <v>124420</v>
      </c>
      <c r="H120" s="103">
        <v>19039622</v>
      </c>
      <c r="I120" s="103">
        <v>2076306</v>
      </c>
      <c r="J120" s="103">
        <v>769148</v>
      </c>
      <c r="K120" s="89">
        <v>3670692</v>
      </c>
      <c r="L120" s="89">
        <v>2087000</v>
      </c>
      <c r="M120" s="89">
        <v>964900</v>
      </c>
      <c r="N120" s="89">
        <v>0</v>
      </c>
      <c r="O120" s="89">
        <v>0</v>
      </c>
      <c r="P120" s="89">
        <v>3051900</v>
      </c>
      <c r="Q120" s="89">
        <v>0</v>
      </c>
      <c r="R120" s="89">
        <v>0</v>
      </c>
      <c r="S120" s="89">
        <v>0</v>
      </c>
      <c r="T120" s="89">
        <v>93695</v>
      </c>
      <c r="U120" s="89">
        <v>80938407</v>
      </c>
      <c r="V120" s="89">
        <v>1278765801</v>
      </c>
      <c r="W120" s="89">
        <v>1197733699</v>
      </c>
      <c r="X120" s="89">
        <v>0</v>
      </c>
      <c r="Y120" s="89">
        <v>0</v>
      </c>
      <c r="Z120" s="89">
        <v>0</v>
      </c>
      <c r="AA120" s="89">
        <v>0</v>
      </c>
      <c r="AB120" s="89">
        <v>0</v>
      </c>
      <c r="AC120" s="89">
        <v>0</v>
      </c>
      <c r="AD120" s="89">
        <v>0</v>
      </c>
      <c r="AE120" s="89">
        <v>0</v>
      </c>
      <c r="AF120" s="89">
        <v>0</v>
      </c>
      <c r="AG120" s="89">
        <v>0</v>
      </c>
      <c r="AH120" s="89">
        <v>0</v>
      </c>
      <c r="AI120" s="89">
        <v>0</v>
      </c>
      <c r="AJ120" s="89">
        <v>0</v>
      </c>
      <c r="AK120" s="89">
        <v>0</v>
      </c>
      <c r="AL120" s="89">
        <v>5146</v>
      </c>
      <c r="AM120" s="89">
        <v>12</v>
      </c>
      <c r="AN120" s="89">
        <v>5158</v>
      </c>
      <c r="AO120" s="89">
        <v>0</v>
      </c>
      <c r="AP120" s="89">
        <v>0</v>
      </c>
      <c r="AQ120" s="89">
        <v>0</v>
      </c>
      <c r="AR120" s="89">
        <v>0</v>
      </c>
      <c r="AS120" s="89">
        <v>0</v>
      </c>
      <c r="AT120" s="89">
        <v>999980</v>
      </c>
      <c r="AU120" s="89">
        <v>396022026</v>
      </c>
      <c r="AV120" s="89">
        <v>794909500</v>
      </c>
      <c r="AW120" s="89">
        <v>1474293</v>
      </c>
      <c r="AX120" s="89">
        <v>5934900</v>
      </c>
      <c r="AY120" s="89">
        <v>50797739</v>
      </c>
      <c r="AZ120" s="89">
        <v>93612100</v>
      </c>
      <c r="BA120" s="89">
        <v>138500</v>
      </c>
      <c r="BB120" s="89">
        <v>1213500</v>
      </c>
      <c r="BC120" s="89">
        <v>0</v>
      </c>
      <c r="BD120" s="89">
        <v>0</v>
      </c>
      <c r="BE120" s="89">
        <v>0</v>
      </c>
      <c r="BF120" s="89">
        <v>0</v>
      </c>
      <c r="BG120" s="89">
        <v>0</v>
      </c>
      <c r="BH120" s="89">
        <v>0</v>
      </c>
      <c r="BI120" s="89">
        <v>0</v>
      </c>
      <c r="BJ120" s="89">
        <v>0</v>
      </c>
      <c r="BK120" s="89">
        <v>0</v>
      </c>
      <c r="BL120" s="89">
        <v>0</v>
      </c>
      <c r="BM120" s="89">
        <v>0</v>
      </c>
      <c r="BN120" s="89">
        <v>0</v>
      </c>
      <c r="BO120" s="89">
        <v>0</v>
      </c>
      <c r="BP120" s="89">
        <v>0</v>
      </c>
      <c r="BQ120" s="89">
        <v>0</v>
      </c>
      <c r="BR120" s="89">
        <v>4500</v>
      </c>
      <c r="BS120" s="89">
        <v>3960219</v>
      </c>
      <c r="BT120" s="89">
        <v>7949147</v>
      </c>
      <c r="BU120" s="89">
        <v>15086</v>
      </c>
      <c r="BV120" s="89">
        <v>77537</v>
      </c>
      <c r="BW120" s="89">
        <v>507971</v>
      </c>
      <c r="BX120" s="89">
        <v>936137</v>
      </c>
      <c r="BY120" s="89">
        <v>1385</v>
      </c>
      <c r="BZ120" s="89">
        <v>15517</v>
      </c>
      <c r="CA120" s="89">
        <v>0</v>
      </c>
      <c r="CB120" s="89">
        <v>0</v>
      </c>
      <c r="CC120" s="89">
        <v>0</v>
      </c>
      <c r="CD120" s="89">
        <v>0</v>
      </c>
      <c r="CE120" s="89">
        <v>0</v>
      </c>
      <c r="CF120" s="89">
        <v>0</v>
      </c>
      <c r="CG120" s="89">
        <v>0</v>
      </c>
      <c r="CH120" s="89">
        <v>0</v>
      </c>
      <c r="CI120" s="89">
        <v>0</v>
      </c>
      <c r="CJ120" s="89">
        <v>0</v>
      </c>
      <c r="CK120" s="89">
        <v>0</v>
      </c>
      <c r="CL120" s="89">
        <v>0</v>
      </c>
      <c r="CM120" s="89">
        <v>0</v>
      </c>
      <c r="CN120" s="89">
        <v>0</v>
      </c>
      <c r="CO120" s="89">
        <v>0</v>
      </c>
      <c r="CP120" s="89">
        <v>0</v>
      </c>
      <c r="CQ120" s="89">
        <v>0</v>
      </c>
      <c r="CR120" s="89"/>
      <c r="CS120" s="89">
        <v>0</v>
      </c>
      <c r="CT120" s="97" t="s">
        <v>129</v>
      </c>
      <c r="CU120" s="97" t="s">
        <v>103</v>
      </c>
      <c r="CV120" s="97" t="s">
        <v>512</v>
      </c>
      <c r="CW120" s="97" t="s">
        <v>508</v>
      </c>
    </row>
    <row r="121" spans="1:101" ht="15" outlineLevel="2">
      <c r="A121" s="97">
        <v>2024</v>
      </c>
      <c r="B121" s="97" t="s">
        <v>332</v>
      </c>
      <c r="C121" s="97" t="s">
        <v>129</v>
      </c>
      <c r="D121" s="97" t="s">
        <v>362</v>
      </c>
      <c r="E121" s="89" t="s">
        <v>363</v>
      </c>
      <c r="F121" s="103">
        <v>538969</v>
      </c>
      <c r="G121" s="103">
        <v>37358</v>
      </c>
      <c r="H121" s="103">
        <v>576327</v>
      </c>
      <c r="I121" s="103">
        <v>0</v>
      </c>
      <c r="J121" s="103">
        <v>0</v>
      </c>
      <c r="K121" s="89">
        <v>0</v>
      </c>
      <c r="L121" s="89">
        <v>0</v>
      </c>
      <c r="M121" s="89">
        <v>0</v>
      </c>
      <c r="N121" s="89">
        <v>0</v>
      </c>
      <c r="O121" s="89">
        <v>0</v>
      </c>
      <c r="P121" s="89">
        <v>0</v>
      </c>
      <c r="Q121" s="89">
        <v>0</v>
      </c>
      <c r="R121" s="89">
        <v>0</v>
      </c>
      <c r="S121" s="89">
        <v>0</v>
      </c>
      <c r="T121" s="89">
        <v>0</v>
      </c>
      <c r="U121" s="89">
        <v>1103254</v>
      </c>
      <c r="V121" s="89">
        <v>19850800</v>
      </c>
      <c r="W121" s="89">
        <v>18747546</v>
      </c>
      <c r="X121" s="89">
        <v>0</v>
      </c>
      <c r="Y121" s="89">
        <v>0</v>
      </c>
      <c r="Z121" s="89">
        <v>0</v>
      </c>
      <c r="AA121" s="89">
        <v>0</v>
      </c>
      <c r="AB121" s="89">
        <v>0</v>
      </c>
      <c r="AC121" s="89">
        <v>0</v>
      </c>
      <c r="AD121" s="89">
        <v>0</v>
      </c>
      <c r="AE121" s="89">
        <v>0</v>
      </c>
      <c r="AF121" s="89">
        <v>0</v>
      </c>
      <c r="AG121" s="89">
        <v>0</v>
      </c>
      <c r="AH121" s="89">
        <v>0</v>
      </c>
      <c r="AI121" s="89">
        <v>0</v>
      </c>
      <c r="AJ121" s="89">
        <v>0</v>
      </c>
      <c r="AK121" s="89">
        <v>0</v>
      </c>
      <c r="AL121" s="89">
        <v>91</v>
      </c>
      <c r="AM121" s="89">
        <v>3</v>
      </c>
      <c r="AN121" s="89">
        <v>94</v>
      </c>
      <c r="AO121" s="89">
        <v>0</v>
      </c>
      <c r="AP121" s="89">
        <v>0</v>
      </c>
      <c r="AQ121" s="89">
        <v>0</v>
      </c>
      <c r="AR121" s="89">
        <v>0</v>
      </c>
      <c r="AS121" s="89">
        <v>0</v>
      </c>
      <c r="AT121" s="89">
        <v>0</v>
      </c>
      <c r="AU121" s="89">
        <v>5842546</v>
      </c>
      <c r="AV121" s="89">
        <v>12536100</v>
      </c>
      <c r="AW121" s="89">
        <v>68800</v>
      </c>
      <c r="AX121" s="89">
        <v>300100</v>
      </c>
      <c r="AY121" s="89">
        <v>665000</v>
      </c>
      <c r="AZ121" s="89">
        <v>1279500</v>
      </c>
      <c r="BA121" s="89">
        <v>0</v>
      </c>
      <c r="BB121" s="89">
        <v>0</v>
      </c>
      <c r="BC121" s="89">
        <v>0</v>
      </c>
      <c r="BD121" s="89">
        <v>60300</v>
      </c>
      <c r="BE121" s="89">
        <v>0</v>
      </c>
      <c r="BF121" s="89">
        <v>0</v>
      </c>
      <c r="BG121" s="89">
        <v>0</v>
      </c>
      <c r="BH121" s="89">
        <v>0</v>
      </c>
      <c r="BI121" s="89">
        <v>10900</v>
      </c>
      <c r="BJ121" s="89">
        <v>0</v>
      </c>
      <c r="BK121" s="89">
        <v>0</v>
      </c>
      <c r="BL121" s="89">
        <v>0</v>
      </c>
      <c r="BM121" s="89">
        <v>0</v>
      </c>
      <c r="BN121" s="89">
        <v>0</v>
      </c>
      <c r="BO121" s="89">
        <v>0</v>
      </c>
      <c r="BP121" s="89">
        <v>0</v>
      </c>
      <c r="BQ121" s="89">
        <v>0</v>
      </c>
      <c r="BR121" s="89">
        <v>0</v>
      </c>
      <c r="BS121" s="89">
        <v>58425</v>
      </c>
      <c r="BT121" s="89">
        <v>125367</v>
      </c>
      <c r="BU121" s="89">
        <v>688</v>
      </c>
      <c r="BV121" s="89">
        <v>3924</v>
      </c>
      <c r="BW121" s="89">
        <v>6650</v>
      </c>
      <c r="BX121" s="89">
        <v>12795</v>
      </c>
      <c r="BY121" s="89">
        <v>0</v>
      </c>
      <c r="BZ121" s="89">
        <v>0</v>
      </c>
      <c r="CA121" s="89">
        <v>0</v>
      </c>
      <c r="CB121" s="89">
        <v>302</v>
      </c>
      <c r="CC121" s="89">
        <v>0</v>
      </c>
      <c r="CD121" s="89">
        <v>0</v>
      </c>
      <c r="CE121" s="89">
        <v>0</v>
      </c>
      <c r="CF121" s="89">
        <v>0</v>
      </c>
      <c r="CG121" s="89">
        <v>55</v>
      </c>
      <c r="CH121" s="89">
        <v>0</v>
      </c>
      <c r="CI121" s="89">
        <v>0</v>
      </c>
      <c r="CJ121" s="89">
        <v>0</v>
      </c>
      <c r="CK121" s="89">
        <v>0</v>
      </c>
      <c r="CL121" s="89">
        <v>0</v>
      </c>
      <c r="CM121" s="89">
        <v>0</v>
      </c>
      <c r="CN121" s="89">
        <v>0</v>
      </c>
      <c r="CO121" s="89">
        <v>0</v>
      </c>
      <c r="CP121" s="89">
        <v>0</v>
      </c>
      <c r="CQ121" s="89">
        <v>0</v>
      </c>
      <c r="CR121" s="89"/>
      <c r="CS121" s="89">
        <v>0</v>
      </c>
      <c r="CT121" s="97" t="s">
        <v>129</v>
      </c>
      <c r="CU121" s="97" t="s">
        <v>115</v>
      </c>
      <c r="CV121" s="97" t="s">
        <v>512</v>
      </c>
      <c r="CW121" s="97" t="s">
        <v>508</v>
      </c>
    </row>
    <row r="122" spans="1:101" ht="15" outlineLevel="2">
      <c r="A122" s="97">
        <v>2024</v>
      </c>
      <c r="B122" s="97" t="s">
        <v>332</v>
      </c>
      <c r="C122" s="97" t="s">
        <v>129</v>
      </c>
      <c r="D122" s="97" t="s">
        <v>336</v>
      </c>
      <c r="E122" s="89" t="s">
        <v>123</v>
      </c>
      <c r="F122" s="103">
        <v>46145949</v>
      </c>
      <c r="G122" s="103">
        <v>625346</v>
      </c>
      <c r="H122" s="103">
        <v>46771295</v>
      </c>
      <c r="I122" s="103">
        <v>725090</v>
      </c>
      <c r="J122" s="103">
        <v>8302899</v>
      </c>
      <c r="K122" s="89">
        <v>2144373</v>
      </c>
      <c r="L122" s="89">
        <v>8332100</v>
      </c>
      <c r="M122" s="89">
        <v>3645800</v>
      </c>
      <c r="N122" s="89">
        <v>0</v>
      </c>
      <c r="O122" s="89">
        <v>0</v>
      </c>
      <c r="P122" s="89">
        <v>11977900</v>
      </c>
      <c r="Q122" s="89">
        <v>0</v>
      </c>
      <c r="R122" s="89">
        <v>0</v>
      </c>
      <c r="S122" s="89">
        <v>576042</v>
      </c>
      <c r="T122" s="89">
        <v>23840</v>
      </c>
      <c r="U122" s="89">
        <v>37158621</v>
      </c>
      <c r="V122" s="89">
        <v>1879727874</v>
      </c>
      <c r="W122" s="89">
        <v>1841969371</v>
      </c>
      <c r="X122" s="89">
        <v>0</v>
      </c>
      <c r="Y122" s="89">
        <v>0</v>
      </c>
      <c r="Z122" s="89">
        <v>0</v>
      </c>
      <c r="AA122" s="89">
        <v>0</v>
      </c>
      <c r="AB122" s="89">
        <v>0</v>
      </c>
      <c r="AC122" s="89">
        <v>0</v>
      </c>
      <c r="AD122" s="89">
        <v>0</v>
      </c>
      <c r="AE122" s="89">
        <v>0</v>
      </c>
      <c r="AF122" s="89">
        <v>0</v>
      </c>
      <c r="AG122" s="89">
        <v>0</v>
      </c>
      <c r="AH122" s="89">
        <v>0</v>
      </c>
      <c r="AI122" s="89">
        <v>0</v>
      </c>
      <c r="AJ122" s="89">
        <v>0</v>
      </c>
      <c r="AK122" s="89">
        <v>0</v>
      </c>
      <c r="AL122" s="89">
        <v>6192</v>
      </c>
      <c r="AM122" s="89">
        <v>23</v>
      </c>
      <c r="AN122" s="89">
        <v>6215</v>
      </c>
      <c r="AO122" s="89">
        <v>0</v>
      </c>
      <c r="AP122" s="89">
        <v>4560050</v>
      </c>
      <c r="AQ122" s="89">
        <v>13126000</v>
      </c>
      <c r="AR122" s="89">
        <v>163908</v>
      </c>
      <c r="AS122" s="89">
        <v>1563200</v>
      </c>
      <c r="AT122" s="89">
        <v>499990</v>
      </c>
      <c r="AU122" s="89">
        <v>402386423</v>
      </c>
      <c r="AV122" s="89">
        <v>1313075500</v>
      </c>
      <c r="AW122" s="89">
        <v>17779300</v>
      </c>
      <c r="AX122" s="89">
        <v>99072800</v>
      </c>
      <c r="AY122" s="89">
        <v>62619142</v>
      </c>
      <c r="AZ122" s="89">
        <v>164981500</v>
      </c>
      <c r="BA122" s="89">
        <v>2082856</v>
      </c>
      <c r="BB122" s="89">
        <v>13409300</v>
      </c>
      <c r="BC122" s="89">
        <v>0</v>
      </c>
      <c r="BD122" s="89">
        <v>5398500</v>
      </c>
      <c r="BE122" s="89">
        <v>6020700</v>
      </c>
      <c r="BF122" s="89">
        <v>13915100</v>
      </c>
      <c r="BG122" s="89">
        <v>0</v>
      </c>
      <c r="BH122" s="89">
        <v>0</v>
      </c>
      <c r="BI122" s="89">
        <v>46800</v>
      </c>
      <c r="BJ122" s="89">
        <v>159100</v>
      </c>
      <c r="BK122" s="89">
        <v>1213700</v>
      </c>
      <c r="BL122" s="89">
        <v>0</v>
      </c>
      <c r="BM122" s="89">
        <v>0</v>
      </c>
      <c r="BN122" s="89">
        <v>45593</v>
      </c>
      <c r="BO122" s="89">
        <v>131266</v>
      </c>
      <c r="BP122" s="89">
        <v>1674</v>
      </c>
      <c r="BQ122" s="89">
        <v>19917</v>
      </c>
      <c r="BR122" s="89">
        <v>2250</v>
      </c>
      <c r="BS122" s="89">
        <v>4024108</v>
      </c>
      <c r="BT122" s="89">
        <v>13130513</v>
      </c>
      <c r="BU122" s="89">
        <v>181022</v>
      </c>
      <c r="BV122" s="89">
        <v>1279763</v>
      </c>
      <c r="BW122" s="89">
        <v>625814</v>
      </c>
      <c r="BX122" s="89">
        <v>1650209</v>
      </c>
      <c r="BY122" s="89">
        <v>21255</v>
      </c>
      <c r="BZ122" s="89">
        <v>172406</v>
      </c>
      <c r="CA122" s="89">
        <v>0</v>
      </c>
      <c r="CB122" s="89">
        <v>26993</v>
      </c>
      <c r="CC122" s="89">
        <v>30109</v>
      </c>
      <c r="CD122" s="89">
        <v>69586</v>
      </c>
      <c r="CE122" s="89">
        <v>0</v>
      </c>
      <c r="CF122" s="89">
        <v>0</v>
      </c>
      <c r="CG122" s="89">
        <v>234</v>
      </c>
      <c r="CH122" s="89">
        <v>797</v>
      </c>
      <c r="CI122" s="89">
        <v>6071</v>
      </c>
      <c r="CJ122" s="89">
        <v>0</v>
      </c>
      <c r="CK122" s="89">
        <v>0</v>
      </c>
      <c r="CL122" s="89">
        <v>0</v>
      </c>
      <c r="CM122" s="89">
        <v>0</v>
      </c>
      <c r="CN122" s="89">
        <v>0</v>
      </c>
      <c r="CO122" s="89">
        <v>0</v>
      </c>
      <c r="CP122" s="89">
        <v>0</v>
      </c>
      <c r="CQ122" s="89">
        <v>0</v>
      </c>
      <c r="CR122" s="89"/>
      <c r="CS122" s="89">
        <v>0</v>
      </c>
      <c r="CT122" s="97" t="s">
        <v>129</v>
      </c>
      <c r="CU122" s="97" t="s">
        <v>532</v>
      </c>
      <c r="CV122" s="97" t="s">
        <v>512</v>
      </c>
      <c r="CW122" s="97" t="s">
        <v>508</v>
      </c>
    </row>
    <row r="123" spans="1:101" ht="15" outlineLevel="2">
      <c r="A123" s="97">
        <v>2024</v>
      </c>
      <c r="B123" s="97" t="s">
        <v>332</v>
      </c>
      <c r="C123" s="97" t="s">
        <v>129</v>
      </c>
      <c r="D123" s="97" t="s">
        <v>353</v>
      </c>
      <c r="E123" s="89" t="s">
        <v>124</v>
      </c>
      <c r="F123" s="103">
        <v>32906959</v>
      </c>
      <c r="G123" s="103">
        <v>169258</v>
      </c>
      <c r="H123" s="103">
        <v>33076217</v>
      </c>
      <c r="I123" s="103">
        <v>256177</v>
      </c>
      <c r="J123" s="103">
        <v>531214</v>
      </c>
      <c r="K123" s="89">
        <v>642958</v>
      </c>
      <c r="L123" s="89">
        <v>4200000</v>
      </c>
      <c r="M123" s="89">
        <v>900000</v>
      </c>
      <c r="N123" s="89">
        <v>0</v>
      </c>
      <c r="O123" s="89">
        <v>0</v>
      </c>
      <c r="P123" s="89">
        <v>5100000</v>
      </c>
      <c r="Q123" s="89">
        <v>0</v>
      </c>
      <c r="R123" s="89">
        <v>0</v>
      </c>
      <c r="S123" s="89">
        <v>3134</v>
      </c>
      <c r="T123" s="89">
        <v>3811</v>
      </c>
      <c r="U123" s="89">
        <v>4482693</v>
      </c>
      <c r="V123" s="89">
        <v>2162799600</v>
      </c>
      <c r="W123" s="89">
        <v>2158309962</v>
      </c>
      <c r="X123" s="89">
        <v>0</v>
      </c>
      <c r="Y123" s="89">
        <v>0</v>
      </c>
      <c r="Z123" s="89">
        <v>0</v>
      </c>
      <c r="AA123" s="89">
        <v>0</v>
      </c>
      <c r="AB123" s="89">
        <v>0</v>
      </c>
      <c r="AC123" s="89">
        <v>0</v>
      </c>
      <c r="AD123" s="89">
        <v>0</v>
      </c>
      <c r="AE123" s="89">
        <v>0</v>
      </c>
      <c r="AF123" s="89">
        <v>0</v>
      </c>
      <c r="AG123" s="89">
        <v>0</v>
      </c>
      <c r="AH123" s="89">
        <v>0</v>
      </c>
      <c r="AI123" s="89">
        <v>0</v>
      </c>
      <c r="AJ123" s="89">
        <v>0</v>
      </c>
      <c r="AK123" s="89">
        <v>0</v>
      </c>
      <c r="AL123" s="89">
        <v>3210</v>
      </c>
      <c r="AM123" s="89">
        <v>10</v>
      </c>
      <c r="AN123" s="89">
        <v>3220</v>
      </c>
      <c r="AO123" s="89">
        <v>0</v>
      </c>
      <c r="AP123" s="89">
        <v>190366</v>
      </c>
      <c r="AQ123" s="89">
        <v>790900</v>
      </c>
      <c r="AR123" s="89">
        <v>17000</v>
      </c>
      <c r="AS123" s="89">
        <v>156400</v>
      </c>
      <c r="AT123" s="89">
        <v>249995</v>
      </c>
      <c r="AU123" s="89">
        <v>234105699</v>
      </c>
      <c r="AV123" s="89">
        <v>950406300</v>
      </c>
      <c r="AW123" s="89">
        <v>33154202</v>
      </c>
      <c r="AX123" s="89">
        <v>948297800</v>
      </c>
      <c r="AY123" s="89">
        <v>39018491</v>
      </c>
      <c r="AZ123" s="89">
        <v>154502200</v>
      </c>
      <c r="BA123" s="89">
        <v>5458647</v>
      </c>
      <c r="BB123" s="89">
        <v>329933900</v>
      </c>
      <c r="BC123" s="89">
        <v>0</v>
      </c>
      <c r="BD123" s="89">
        <v>59100</v>
      </c>
      <c r="BE123" s="89">
        <v>0</v>
      </c>
      <c r="BF123" s="89">
        <v>0</v>
      </c>
      <c r="BG123" s="89">
        <v>0</v>
      </c>
      <c r="BH123" s="89">
        <v>0</v>
      </c>
      <c r="BI123" s="89">
        <v>20000</v>
      </c>
      <c r="BJ123" s="89">
        <v>0</v>
      </c>
      <c r="BK123" s="89">
        <v>0</v>
      </c>
      <c r="BL123" s="89">
        <v>0</v>
      </c>
      <c r="BM123" s="89">
        <v>0</v>
      </c>
      <c r="BN123" s="89">
        <v>1904</v>
      </c>
      <c r="BO123" s="89">
        <v>7909</v>
      </c>
      <c r="BP123" s="89">
        <v>174</v>
      </c>
      <c r="BQ123" s="89">
        <v>1994</v>
      </c>
      <c r="BR123" s="89">
        <v>1125</v>
      </c>
      <c r="BS123" s="89">
        <v>2341693</v>
      </c>
      <c r="BT123" s="89">
        <v>9503440</v>
      </c>
      <c r="BU123" s="89">
        <v>332936</v>
      </c>
      <c r="BV123" s="89">
        <v>11935471</v>
      </c>
      <c r="BW123" s="89">
        <v>389536</v>
      </c>
      <c r="BX123" s="89">
        <v>1545679</v>
      </c>
      <c r="BY123" s="89">
        <v>54655</v>
      </c>
      <c r="BZ123" s="89">
        <v>4137781</v>
      </c>
      <c r="CA123" s="89">
        <v>0</v>
      </c>
      <c r="CB123" s="89">
        <v>296</v>
      </c>
      <c r="CC123" s="89">
        <v>0</v>
      </c>
      <c r="CD123" s="89">
        <v>0</v>
      </c>
      <c r="CE123" s="89">
        <v>0</v>
      </c>
      <c r="CF123" s="89">
        <v>0</v>
      </c>
      <c r="CG123" s="89">
        <v>101</v>
      </c>
      <c r="CH123" s="89">
        <v>0</v>
      </c>
      <c r="CI123" s="89">
        <v>0</v>
      </c>
      <c r="CJ123" s="89">
        <v>0</v>
      </c>
      <c r="CK123" s="89">
        <v>0</v>
      </c>
      <c r="CL123" s="89">
        <v>0</v>
      </c>
      <c r="CM123" s="89">
        <v>0</v>
      </c>
      <c r="CN123" s="89">
        <v>0</v>
      </c>
      <c r="CO123" s="89">
        <v>0</v>
      </c>
      <c r="CP123" s="89">
        <v>0</v>
      </c>
      <c r="CQ123" s="89">
        <v>0</v>
      </c>
      <c r="CR123" s="89"/>
      <c r="CS123" s="89">
        <v>0</v>
      </c>
      <c r="CT123" s="97" t="s">
        <v>129</v>
      </c>
      <c r="CU123" s="97" t="s">
        <v>514</v>
      </c>
      <c r="CV123" s="97" t="s">
        <v>100</v>
      </c>
      <c r="CW123" s="97" t="s">
        <v>508</v>
      </c>
    </row>
    <row r="124" spans="1:101" ht="15" outlineLevel="2">
      <c r="A124" s="97">
        <v>2024</v>
      </c>
      <c r="B124" s="97" t="s">
        <v>332</v>
      </c>
      <c r="C124" s="97" t="s">
        <v>129</v>
      </c>
      <c r="D124" s="97" t="s">
        <v>339</v>
      </c>
      <c r="E124" s="89" t="s">
        <v>125</v>
      </c>
      <c r="F124" s="103">
        <v>5468524</v>
      </c>
      <c r="G124" s="103">
        <v>13124</v>
      </c>
      <c r="H124" s="103">
        <v>5481648</v>
      </c>
      <c r="I124" s="103">
        <v>152163</v>
      </c>
      <c r="J124" s="103">
        <v>360418</v>
      </c>
      <c r="K124" s="89">
        <v>195714</v>
      </c>
      <c r="L124" s="89">
        <v>256400</v>
      </c>
      <c r="M124" s="89">
        <v>450000</v>
      </c>
      <c r="N124" s="89">
        <v>0</v>
      </c>
      <c r="O124" s="89">
        <v>0</v>
      </c>
      <c r="P124" s="89">
        <v>706400</v>
      </c>
      <c r="Q124" s="89">
        <v>0</v>
      </c>
      <c r="R124" s="89">
        <v>0</v>
      </c>
      <c r="S124" s="89">
        <v>0</v>
      </c>
      <c r="T124" s="89">
        <v>7382</v>
      </c>
      <c r="U124" s="89">
        <v>1580989</v>
      </c>
      <c r="V124" s="89">
        <v>161395947</v>
      </c>
      <c r="W124" s="89">
        <v>159807576</v>
      </c>
      <c r="X124" s="89">
        <v>0</v>
      </c>
      <c r="Y124" s="89">
        <v>0</v>
      </c>
      <c r="Z124" s="89">
        <v>0</v>
      </c>
      <c r="AA124" s="89">
        <v>0</v>
      </c>
      <c r="AB124" s="89">
        <v>0</v>
      </c>
      <c r="AC124" s="89">
        <v>0</v>
      </c>
      <c r="AD124" s="89">
        <v>0</v>
      </c>
      <c r="AE124" s="89">
        <v>0</v>
      </c>
      <c r="AF124" s="89">
        <v>0</v>
      </c>
      <c r="AG124" s="89">
        <v>0</v>
      </c>
      <c r="AH124" s="89">
        <v>0</v>
      </c>
      <c r="AI124" s="89">
        <v>0</v>
      </c>
      <c r="AJ124" s="89">
        <v>0</v>
      </c>
      <c r="AK124" s="89">
        <v>0</v>
      </c>
      <c r="AL124" s="89">
        <v>561</v>
      </c>
      <c r="AM124" s="89">
        <v>6</v>
      </c>
      <c r="AN124" s="89">
        <v>567</v>
      </c>
      <c r="AO124" s="89">
        <v>0</v>
      </c>
      <c r="AP124" s="89">
        <v>0</v>
      </c>
      <c r="AQ124" s="89">
        <v>0</v>
      </c>
      <c r="AR124" s="89">
        <v>0</v>
      </c>
      <c r="AS124" s="89">
        <v>0</v>
      </c>
      <c r="AT124" s="89">
        <v>49999</v>
      </c>
      <c r="AU124" s="89">
        <v>22085000</v>
      </c>
      <c r="AV124" s="89">
        <v>76959500</v>
      </c>
      <c r="AW124" s="89">
        <v>2203377</v>
      </c>
      <c r="AX124" s="89">
        <v>60271500</v>
      </c>
      <c r="AY124" s="89">
        <v>16779450</v>
      </c>
      <c r="AZ124" s="89">
        <v>64241600</v>
      </c>
      <c r="BA124" s="89">
        <v>1737200</v>
      </c>
      <c r="BB124" s="89">
        <v>27153500</v>
      </c>
      <c r="BC124" s="89">
        <v>0</v>
      </c>
      <c r="BD124" s="89">
        <v>0</v>
      </c>
      <c r="BE124" s="89">
        <v>0</v>
      </c>
      <c r="BF124" s="89">
        <v>0</v>
      </c>
      <c r="BG124" s="89">
        <v>0</v>
      </c>
      <c r="BH124" s="89">
        <v>0</v>
      </c>
      <c r="BI124" s="89">
        <v>0</v>
      </c>
      <c r="BJ124" s="89">
        <v>0</v>
      </c>
      <c r="BK124" s="89">
        <v>0</v>
      </c>
      <c r="BL124" s="89">
        <v>0</v>
      </c>
      <c r="BM124" s="89">
        <v>0</v>
      </c>
      <c r="BN124" s="89">
        <v>0</v>
      </c>
      <c r="BO124" s="89">
        <v>0</v>
      </c>
      <c r="BP124" s="89">
        <v>0</v>
      </c>
      <c r="BQ124" s="89">
        <v>0</v>
      </c>
      <c r="BR124" s="89">
        <v>225</v>
      </c>
      <c r="BS124" s="89">
        <v>220808</v>
      </c>
      <c r="BT124" s="89">
        <v>769636</v>
      </c>
      <c r="BU124" s="89">
        <v>22197</v>
      </c>
      <c r="BV124" s="89">
        <v>758750</v>
      </c>
      <c r="BW124" s="89">
        <v>167696</v>
      </c>
      <c r="BX124" s="89">
        <v>642515</v>
      </c>
      <c r="BY124" s="89">
        <v>18127</v>
      </c>
      <c r="BZ124" s="89">
        <v>343018</v>
      </c>
      <c r="CA124" s="89">
        <v>0</v>
      </c>
      <c r="CB124" s="89">
        <v>0</v>
      </c>
      <c r="CC124" s="89">
        <v>0</v>
      </c>
      <c r="CD124" s="89">
        <v>0</v>
      </c>
      <c r="CE124" s="89">
        <v>0</v>
      </c>
      <c r="CF124" s="89">
        <v>0</v>
      </c>
      <c r="CG124" s="89">
        <v>0</v>
      </c>
      <c r="CH124" s="89">
        <v>0</v>
      </c>
      <c r="CI124" s="89">
        <v>0</v>
      </c>
      <c r="CJ124" s="89">
        <v>0</v>
      </c>
      <c r="CK124" s="89">
        <v>0</v>
      </c>
      <c r="CL124" s="89">
        <v>0</v>
      </c>
      <c r="CM124" s="89">
        <v>0</v>
      </c>
      <c r="CN124" s="89">
        <v>0</v>
      </c>
      <c r="CO124" s="89">
        <v>0</v>
      </c>
      <c r="CP124" s="89">
        <v>0</v>
      </c>
      <c r="CQ124" s="89">
        <v>0</v>
      </c>
      <c r="CR124" s="89"/>
      <c r="CS124" s="89">
        <v>0</v>
      </c>
      <c r="CT124" s="97" t="s">
        <v>129</v>
      </c>
      <c r="CU124" s="97" t="s">
        <v>514</v>
      </c>
      <c r="CV124" s="97" t="s">
        <v>528</v>
      </c>
      <c r="CW124" s="97" t="s">
        <v>508</v>
      </c>
    </row>
    <row r="125" spans="1:101" ht="15" outlineLevel="2">
      <c r="A125" s="97">
        <v>2024</v>
      </c>
      <c r="B125" s="97" t="s">
        <v>332</v>
      </c>
      <c r="C125" s="97" t="s">
        <v>129</v>
      </c>
      <c r="D125" s="97" t="s">
        <v>367</v>
      </c>
      <c r="E125" s="89" t="s">
        <v>368</v>
      </c>
      <c r="F125" s="103">
        <v>16386033</v>
      </c>
      <c r="G125" s="103">
        <v>82816</v>
      </c>
      <c r="H125" s="103">
        <v>16468849</v>
      </c>
      <c r="I125" s="103">
        <v>2925572</v>
      </c>
      <c r="J125" s="103">
        <v>1030342</v>
      </c>
      <c r="K125" s="89">
        <v>2002533</v>
      </c>
      <c r="L125" s="89">
        <v>3559100</v>
      </c>
      <c r="M125" s="89">
        <v>1200000</v>
      </c>
      <c r="N125" s="89">
        <v>0</v>
      </c>
      <c r="O125" s="89">
        <v>0</v>
      </c>
      <c r="P125" s="89">
        <v>4759100</v>
      </c>
      <c r="Q125" s="89">
        <v>0</v>
      </c>
      <c r="R125" s="89">
        <v>0</v>
      </c>
      <c r="S125" s="89">
        <v>0</v>
      </c>
      <c r="T125" s="89">
        <v>214194</v>
      </c>
      <c r="U125" s="89">
        <v>30486835</v>
      </c>
      <c r="V125" s="89">
        <v>877349697</v>
      </c>
      <c r="W125" s="89">
        <v>846648668</v>
      </c>
      <c r="X125" s="89">
        <v>0</v>
      </c>
      <c r="Y125" s="89">
        <v>0</v>
      </c>
      <c r="Z125" s="89">
        <v>0</v>
      </c>
      <c r="AA125" s="89">
        <v>0</v>
      </c>
      <c r="AB125" s="89">
        <v>0</v>
      </c>
      <c r="AC125" s="89">
        <v>0</v>
      </c>
      <c r="AD125" s="89">
        <v>0</v>
      </c>
      <c r="AE125" s="89">
        <v>0</v>
      </c>
      <c r="AF125" s="89">
        <v>0</v>
      </c>
      <c r="AG125" s="89">
        <v>0</v>
      </c>
      <c r="AH125" s="89">
        <v>0</v>
      </c>
      <c r="AI125" s="89">
        <v>0</v>
      </c>
      <c r="AJ125" s="89">
        <v>0</v>
      </c>
      <c r="AK125" s="89">
        <v>0</v>
      </c>
      <c r="AL125" s="89">
        <v>2923</v>
      </c>
      <c r="AM125" s="89">
        <v>11</v>
      </c>
      <c r="AN125" s="89">
        <v>2934</v>
      </c>
      <c r="AO125" s="89">
        <v>0</v>
      </c>
      <c r="AP125" s="89">
        <v>0</v>
      </c>
      <c r="AQ125" s="89">
        <v>0</v>
      </c>
      <c r="AR125" s="89">
        <v>0</v>
      </c>
      <c r="AS125" s="89">
        <v>0</v>
      </c>
      <c r="AT125" s="89">
        <v>574991</v>
      </c>
      <c r="AU125" s="89">
        <v>217205137</v>
      </c>
      <c r="AV125" s="89">
        <v>597773600</v>
      </c>
      <c r="AW125" s="89">
        <v>5389340</v>
      </c>
      <c r="AX125" s="89">
        <v>28521200</v>
      </c>
      <c r="AY125" s="89">
        <v>21526779</v>
      </c>
      <c r="AZ125" s="89">
        <v>48838600</v>
      </c>
      <c r="BA125" s="89">
        <v>342100</v>
      </c>
      <c r="BB125" s="89">
        <v>2258400</v>
      </c>
      <c r="BC125" s="89">
        <v>0</v>
      </c>
      <c r="BD125" s="89">
        <v>0</v>
      </c>
      <c r="BE125" s="89">
        <v>0</v>
      </c>
      <c r="BF125" s="89">
        <v>0</v>
      </c>
      <c r="BG125" s="89">
        <v>0</v>
      </c>
      <c r="BH125" s="89">
        <v>0</v>
      </c>
      <c r="BI125" s="89">
        <v>0</v>
      </c>
      <c r="BJ125" s="89">
        <v>0</v>
      </c>
      <c r="BK125" s="89">
        <v>0</v>
      </c>
      <c r="BL125" s="89">
        <v>0</v>
      </c>
      <c r="BM125" s="89">
        <v>0</v>
      </c>
      <c r="BN125" s="89">
        <v>0</v>
      </c>
      <c r="BO125" s="89">
        <v>0</v>
      </c>
      <c r="BP125" s="89">
        <v>0</v>
      </c>
      <c r="BQ125" s="89">
        <v>0</v>
      </c>
      <c r="BR125" s="89">
        <v>2588</v>
      </c>
      <c r="BS125" s="89">
        <v>2172282</v>
      </c>
      <c r="BT125" s="89">
        <v>5977553</v>
      </c>
      <c r="BU125" s="89">
        <v>55276</v>
      </c>
      <c r="BV125" s="89">
        <v>368637</v>
      </c>
      <c r="BW125" s="89">
        <v>215153</v>
      </c>
      <c r="BX125" s="89">
        <v>488507</v>
      </c>
      <c r="BY125" s="89">
        <v>3425</v>
      </c>
      <c r="BZ125" s="89">
        <v>29080</v>
      </c>
      <c r="CA125" s="89">
        <v>0</v>
      </c>
      <c r="CB125" s="89">
        <v>0</v>
      </c>
      <c r="CC125" s="89">
        <v>0</v>
      </c>
      <c r="CD125" s="89">
        <v>0</v>
      </c>
      <c r="CE125" s="89">
        <v>0</v>
      </c>
      <c r="CF125" s="89">
        <v>0</v>
      </c>
      <c r="CG125" s="89">
        <v>0</v>
      </c>
      <c r="CH125" s="89">
        <v>0</v>
      </c>
      <c r="CI125" s="89">
        <v>0</v>
      </c>
      <c r="CJ125" s="89">
        <v>0</v>
      </c>
      <c r="CK125" s="89">
        <v>0</v>
      </c>
      <c r="CL125" s="89">
        <v>0</v>
      </c>
      <c r="CM125" s="89">
        <v>0</v>
      </c>
      <c r="CN125" s="89">
        <v>0</v>
      </c>
      <c r="CO125" s="89">
        <v>0</v>
      </c>
      <c r="CP125" s="89">
        <v>0</v>
      </c>
      <c r="CQ125" s="89">
        <v>0</v>
      </c>
      <c r="CR125" s="89"/>
      <c r="CS125" s="89">
        <v>0</v>
      </c>
      <c r="CT125" s="97" t="s">
        <v>129</v>
      </c>
      <c r="CU125" s="97" t="s">
        <v>514</v>
      </c>
      <c r="CV125" s="97" t="s">
        <v>121</v>
      </c>
      <c r="CW125" s="97" t="s">
        <v>508</v>
      </c>
    </row>
    <row r="126" spans="1:101" ht="15" outlineLevel="2">
      <c r="A126" s="97">
        <v>2024</v>
      </c>
      <c r="B126" s="97" t="s">
        <v>332</v>
      </c>
      <c r="C126" s="97" t="s">
        <v>129</v>
      </c>
      <c r="D126" s="97" t="s">
        <v>337</v>
      </c>
      <c r="E126" s="89" t="s">
        <v>211</v>
      </c>
      <c r="F126" s="103">
        <v>3385748</v>
      </c>
      <c r="G126" s="103">
        <v>28554</v>
      </c>
      <c r="H126" s="103">
        <v>3414302</v>
      </c>
      <c r="I126" s="103">
        <v>0</v>
      </c>
      <c r="J126" s="103">
        <v>271931</v>
      </c>
      <c r="K126" s="89">
        <v>467381</v>
      </c>
      <c r="L126" s="89">
        <v>2332600</v>
      </c>
      <c r="M126" s="89">
        <v>220000</v>
      </c>
      <c r="N126" s="89">
        <v>0</v>
      </c>
      <c r="O126" s="89">
        <v>0</v>
      </c>
      <c r="P126" s="89">
        <v>2552600</v>
      </c>
      <c r="Q126" s="89">
        <v>0</v>
      </c>
      <c r="R126" s="89">
        <v>0</v>
      </c>
      <c r="S126" s="89">
        <v>0</v>
      </c>
      <c r="T126" s="89">
        <v>19977</v>
      </c>
      <c r="U126" s="89">
        <v>11849684</v>
      </c>
      <c r="V126" s="89">
        <v>239107838</v>
      </c>
      <c r="W126" s="89">
        <v>227238177</v>
      </c>
      <c r="X126" s="89">
        <v>0</v>
      </c>
      <c r="Y126" s="89">
        <v>0</v>
      </c>
      <c r="Z126" s="89">
        <v>0</v>
      </c>
      <c r="AA126" s="89">
        <v>0</v>
      </c>
      <c r="AB126" s="89">
        <v>0</v>
      </c>
      <c r="AC126" s="89">
        <v>0</v>
      </c>
      <c r="AD126" s="89">
        <v>0</v>
      </c>
      <c r="AE126" s="89">
        <v>0</v>
      </c>
      <c r="AF126" s="89">
        <v>0</v>
      </c>
      <c r="AG126" s="89">
        <v>0</v>
      </c>
      <c r="AH126" s="89">
        <v>0</v>
      </c>
      <c r="AI126" s="89">
        <v>0</v>
      </c>
      <c r="AJ126" s="89">
        <v>0</v>
      </c>
      <c r="AK126" s="89">
        <v>0</v>
      </c>
      <c r="AL126" s="89">
        <v>939</v>
      </c>
      <c r="AM126" s="89">
        <v>4</v>
      </c>
      <c r="AN126" s="89">
        <v>943</v>
      </c>
      <c r="AO126" s="89">
        <v>0</v>
      </c>
      <c r="AP126" s="89">
        <v>0</v>
      </c>
      <c r="AQ126" s="89">
        <v>0</v>
      </c>
      <c r="AR126" s="89">
        <v>0</v>
      </c>
      <c r="AS126" s="89">
        <v>0</v>
      </c>
      <c r="AT126" s="89">
        <v>199996</v>
      </c>
      <c r="AU126" s="89">
        <v>68337998</v>
      </c>
      <c r="AV126" s="89">
        <v>158766900</v>
      </c>
      <c r="AW126" s="89">
        <v>373083</v>
      </c>
      <c r="AX126" s="89">
        <v>772200</v>
      </c>
      <c r="AY126" s="89">
        <v>11952550</v>
      </c>
      <c r="AZ126" s="89">
        <v>17431100</v>
      </c>
      <c r="BA126" s="89">
        <v>34400</v>
      </c>
      <c r="BB126" s="89">
        <v>92300</v>
      </c>
      <c r="BC126" s="89">
        <v>0</v>
      </c>
      <c r="BD126" s="89">
        <v>0</v>
      </c>
      <c r="BE126" s="89">
        <v>0</v>
      </c>
      <c r="BF126" s="89">
        <v>224000</v>
      </c>
      <c r="BG126" s="89">
        <v>0</v>
      </c>
      <c r="BH126" s="89">
        <v>0</v>
      </c>
      <c r="BI126" s="89">
        <v>0</v>
      </c>
      <c r="BJ126" s="89">
        <v>0</v>
      </c>
      <c r="BK126" s="89">
        <v>51900</v>
      </c>
      <c r="BL126" s="89">
        <v>0</v>
      </c>
      <c r="BM126" s="89">
        <v>0</v>
      </c>
      <c r="BN126" s="89">
        <v>0</v>
      </c>
      <c r="BO126" s="89">
        <v>0</v>
      </c>
      <c r="BP126" s="89">
        <v>0</v>
      </c>
      <c r="BQ126" s="89">
        <v>0</v>
      </c>
      <c r="BR126" s="89">
        <v>900</v>
      </c>
      <c r="BS126" s="89">
        <v>683391</v>
      </c>
      <c r="BT126" s="89">
        <v>1587660</v>
      </c>
      <c r="BU126" s="89">
        <v>3835</v>
      </c>
      <c r="BV126" s="89">
        <v>10482</v>
      </c>
      <c r="BW126" s="89">
        <v>119526</v>
      </c>
      <c r="BX126" s="89">
        <v>174312</v>
      </c>
      <c r="BY126" s="89">
        <v>344</v>
      </c>
      <c r="BZ126" s="89">
        <v>1240</v>
      </c>
      <c r="CA126" s="89">
        <v>0</v>
      </c>
      <c r="CB126" s="89">
        <v>0</v>
      </c>
      <c r="CC126" s="89">
        <v>0</v>
      </c>
      <c r="CD126" s="89">
        <v>1120</v>
      </c>
      <c r="CE126" s="89">
        <v>0</v>
      </c>
      <c r="CF126" s="89">
        <v>0</v>
      </c>
      <c r="CG126" s="89">
        <v>0</v>
      </c>
      <c r="CH126" s="89">
        <v>0</v>
      </c>
      <c r="CI126" s="89">
        <v>260</v>
      </c>
      <c r="CJ126" s="89">
        <v>0</v>
      </c>
      <c r="CK126" s="89">
        <v>0</v>
      </c>
      <c r="CL126" s="89">
        <v>0</v>
      </c>
      <c r="CM126" s="89">
        <v>0</v>
      </c>
      <c r="CN126" s="89">
        <v>0</v>
      </c>
      <c r="CO126" s="89">
        <v>0</v>
      </c>
      <c r="CP126" s="89">
        <v>0</v>
      </c>
      <c r="CQ126" s="89">
        <v>0</v>
      </c>
      <c r="CR126" s="89"/>
      <c r="CS126" s="89">
        <v>0</v>
      </c>
      <c r="CT126" s="97" t="s">
        <v>129</v>
      </c>
      <c r="CU126" s="97" t="s">
        <v>514</v>
      </c>
      <c r="CV126" s="97" t="s">
        <v>212</v>
      </c>
      <c r="CW126" s="97" t="s">
        <v>508</v>
      </c>
    </row>
    <row r="127" spans="1:101" ht="15" outlineLevel="2">
      <c r="A127" s="97">
        <v>2024</v>
      </c>
      <c r="B127" s="97" t="s">
        <v>332</v>
      </c>
      <c r="C127" s="97" t="s">
        <v>129</v>
      </c>
      <c r="D127" s="97" t="s">
        <v>338</v>
      </c>
      <c r="E127" s="89" t="s">
        <v>212</v>
      </c>
      <c r="F127" s="103">
        <v>121579346</v>
      </c>
      <c r="G127" s="103">
        <v>454982</v>
      </c>
      <c r="H127" s="103">
        <v>122034328</v>
      </c>
      <c r="I127" s="103">
        <v>13781849</v>
      </c>
      <c r="J127" s="103">
        <v>14007876</v>
      </c>
      <c r="K127" s="89">
        <v>7611815</v>
      </c>
      <c r="L127" s="89">
        <v>10785400</v>
      </c>
      <c r="M127" s="89">
        <v>3279600</v>
      </c>
      <c r="N127" s="89">
        <v>0</v>
      </c>
      <c r="O127" s="89">
        <v>0</v>
      </c>
      <c r="P127" s="89">
        <v>14065000</v>
      </c>
      <c r="Q127" s="89">
        <v>0</v>
      </c>
      <c r="R127" s="89">
        <v>0</v>
      </c>
      <c r="S127" s="89">
        <v>0</v>
      </c>
      <c r="T127" s="89">
        <v>185722</v>
      </c>
      <c r="U127" s="89">
        <v>171791984</v>
      </c>
      <c r="V127" s="89">
        <v>5079013046</v>
      </c>
      <c r="W127" s="89">
        <v>4907035340</v>
      </c>
      <c r="X127" s="89">
        <v>0</v>
      </c>
      <c r="Y127" s="89">
        <v>0</v>
      </c>
      <c r="Z127" s="89">
        <v>0</v>
      </c>
      <c r="AA127" s="89">
        <v>0</v>
      </c>
      <c r="AB127" s="89">
        <v>0</v>
      </c>
      <c r="AC127" s="89">
        <v>0</v>
      </c>
      <c r="AD127" s="89">
        <v>1448500</v>
      </c>
      <c r="AE127" s="89">
        <v>0</v>
      </c>
      <c r="AF127" s="89">
        <v>0</v>
      </c>
      <c r="AG127" s="89">
        <v>0</v>
      </c>
      <c r="AH127" s="89">
        <v>1448500</v>
      </c>
      <c r="AI127" s="89">
        <v>28972</v>
      </c>
      <c r="AJ127" s="89">
        <v>73000</v>
      </c>
      <c r="AK127" s="89">
        <v>73000</v>
      </c>
      <c r="AL127" s="89">
        <v>17178</v>
      </c>
      <c r="AM127" s="89">
        <v>20</v>
      </c>
      <c r="AN127" s="89">
        <v>17198</v>
      </c>
      <c r="AO127" s="89">
        <v>0</v>
      </c>
      <c r="AP127" s="89">
        <v>0</v>
      </c>
      <c r="AQ127" s="89">
        <v>0</v>
      </c>
      <c r="AR127" s="89">
        <v>0</v>
      </c>
      <c r="AS127" s="89">
        <v>0</v>
      </c>
      <c r="AT127" s="89">
        <v>2599948</v>
      </c>
      <c r="AU127" s="89">
        <v>1213344534</v>
      </c>
      <c r="AV127" s="89">
        <v>3273312600</v>
      </c>
      <c r="AW127" s="89">
        <v>39447758</v>
      </c>
      <c r="AX127" s="89">
        <v>386411900</v>
      </c>
      <c r="AY127" s="89">
        <v>230743150</v>
      </c>
      <c r="AZ127" s="89">
        <v>510110000</v>
      </c>
      <c r="BA127" s="89">
        <v>3279000</v>
      </c>
      <c r="BB127" s="89">
        <v>38604600</v>
      </c>
      <c r="BC127" s="89">
        <v>0</v>
      </c>
      <c r="BD127" s="89">
        <v>0</v>
      </c>
      <c r="BE127" s="89">
        <v>0</v>
      </c>
      <c r="BF127" s="89">
        <v>0</v>
      </c>
      <c r="BG127" s="89">
        <v>0</v>
      </c>
      <c r="BH127" s="89">
        <v>0</v>
      </c>
      <c r="BI127" s="89">
        <v>0</v>
      </c>
      <c r="BJ127" s="89">
        <v>0</v>
      </c>
      <c r="BK127" s="89">
        <v>0</v>
      </c>
      <c r="BL127" s="89">
        <v>0</v>
      </c>
      <c r="BM127" s="89">
        <v>0</v>
      </c>
      <c r="BN127" s="89">
        <v>0</v>
      </c>
      <c r="BO127" s="89">
        <v>0</v>
      </c>
      <c r="BP127" s="89">
        <v>0</v>
      </c>
      <c r="BQ127" s="89">
        <v>0</v>
      </c>
      <c r="BR127" s="89">
        <v>11700</v>
      </c>
      <c r="BS127" s="89">
        <v>12134204</v>
      </c>
      <c r="BT127" s="89">
        <v>32732432</v>
      </c>
      <c r="BU127" s="89">
        <v>398704</v>
      </c>
      <c r="BV127" s="89">
        <v>4924804</v>
      </c>
      <c r="BW127" s="89">
        <v>2306904</v>
      </c>
      <c r="BX127" s="89">
        <v>5101644</v>
      </c>
      <c r="BY127" s="89">
        <v>33208</v>
      </c>
      <c r="BZ127" s="89">
        <v>490359</v>
      </c>
      <c r="CA127" s="89">
        <v>0</v>
      </c>
      <c r="CB127" s="89">
        <v>0</v>
      </c>
      <c r="CC127" s="89">
        <v>0</v>
      </c>
      <c r="CD127" s="89">
        <v>0</v>
      </c>
      <c r="CE127" s="89">
        <v>0</v>
      </c>
      <c r="CF127" s="89">
        <v>0</v>
      </c>
      <c r="CG127" s="89">
        <v>0</v>
      </c>
      <c r="CH127" s="89">
        <v>0</v>
      </c>
      <c r="CI127" s="89">
        <v>0</v>
      </c>
      <c r="CJ127" s="89">
        <v>0</v>
      </c>
      <c r="CK127" s="89">
        <v>0</v>
      </c>
      <c r="CL127" s="89">
        <v>0</v>
      </c>
      <c r="CM127" s="89">
        <v>0</v>
      </c>
      <c r="CN127" s="89">
        <v>0</v>
      </c>
      <c r="CO127" s="89">
        <v>0</v>
      </c>
      <c r="CP127" s="89">
        <v>0</v>
      </c>
      <c r="CQ127" s="89">
        <v>0</v>
      </c>
      <c r="CR127" s="89"/>
      <c r="CS127" s="89">
        <v>0</v>
      </c>
      <c r="CT127" s="97" t="s">
        <v>129</v>
      </c>
      <c r="CU127" s="97" t="s">
        <v>97</v>
      </c>
      <c r="CV127" s="97" t="s">
        <v>526</v>
      </c>
      <c r="CW127" s="97" t="s">
        <v>508</v>
      </c>
    </row>
    <row r="128" spans="1:101" ht="15" outlineLevel="2">
      <c r="A128" s="97">
        <v>2024</v>
      </c>
      <c r="B128" s="97" t="s">
        <v>332</v>
      </c>
      <c r="C128" s="97" t="s">
        <v>129</v>
      </c>
      <c r="D128" s="97" t="s">
        <v>340</v>
      </c>
      <c r="E128" s="89" t="s">
        <v>126</v>
      </c>
      <c r="F128" s="103">
        <v>12162721</v>
      </c>
      <c r="G128" s="103">
        <v>16759</v>
      </c>
      <c r="H128" s="103">
        <v>12179480</v>
      </c>
      <c r="I128" s="103">
        <v>0</v>
      </c>
      <c r="J128" s="103">
        <v>151594</v>
      </c>
      <c r="K128" s="89">
        <v>77014</v>
      </c>
      <c r="L128" s="89">
        <v>900000</v>
      </c>
      <c r="M128" s="89">
        <v>600000</v>
      </c>
      <c r="N128" s="89">
        <v>0</v>
      </c>
      <c r="O128" s="89">
        <v>0</v>
      </c>
      <c r="P128" s="89">
        <v>1500000</v>
      </c>
      <c r="Q128" s="89">
        <v>0</v>
      </c>
      <c r="R128" s="89">
        <v>0</v>
      </c>
      <c r="S128" s="89">
        <v>0</v>
      </c>
      <c r="T128" s="89">
        <v>0</v>
      </c>
      <c r="U128" s="89">
        <v>1061217</v>
      </c>
      <c r="V128" s="89">
        <v>657899596</v>
      </c>
      <c r="W128" s="89">
        <v>656838379</v>
      </c>
      <c r="X128" s="89">
        <v>0</v>
      </c>
      <c r="Y128" s="89">
        <v>0</v>
      </c>
      <c r="Z128" s="89">
        <v>0</v>
      </c>
      <c r="AA128" s="89">
        <v>0</v>
      </c>
      <c r="AB128" s="89">
        <v>0</v>
      </c>
      <c r="AC128" s="89">
        <v>0</v>
      </c>
      <c r="AD128" s="89">
        <v>0</v>
      </c>
      <c r="AE128" s="89">
        <v>0</v>
      </c>
      <c r="AF128" s="89">
        <v>0</v>
      </c>
      <c r="AG128" s="89">
        <v>0</v>
      </c>
      <c r="AH128" s="89">
        <v>0</v>
      </c>
      <c r="AI128" s="89">
        <v>0</v>
      </c>
      <c r="AJ128" s="89">
        <v>0</v>
      </c>
      <c r="AK128" s="89">
        <v>0</v>
      </c>
      <c r="AL128" s="89">
        <v>787</v>
      </c>
      <c r="AM128" s="89">
        <v>2</v>
      </c>
      <c r="AN128" s="89">
        <v>789</v>
      </c>
      <c r="AO128" s="89">
        <v>0</v>
      </c>
      <c r="AP128" s="89">
        <v>0</v>
      </c>
      <c r="AQ128" s="89">
        <v>0</v>
      </c>
      <c r="AR128" s="89">
        <v>0</v>
      </c>
      <c r="AS128" s="89">
        <v>0</v>
      </c>
      <c r="AT128" s="89">
        <v>99998</v>
      </c>
      <c r="AU128" s="89">
        <v>46338607</v>
      </c>
      <c r="AV128" s="89">
        <v>186038900</v>
      </c>
      <c r="AW128" s="89">
        <v>6534374</v>
      </c>
      <c r="AX128" s="89">
        <v>425094200</v>
      </c>
      <c r="AY128" s="89">
        <v>11247900</v>
      </c>
      <c r="AZ128" s="89">
        <v>43291300</v>
      </c>
      <c r="BA128" s="89">
        <v>1524800</v>
      </c>
      <c r="BB128" s="89">
        <v>141094700</v>
      </c>
      <c r="BC128" s="89">
        <v>0</v>
      </c>
      <c r="BD128" s="89">
        <v>0</v>
      </c>
      <c r="BE128" s="89">
        <v>0</v>
      </c>
      <c r="BF128" s="89">
        <v>0</v>
      </c>
      <c r="BG128" s="89">
        <v>0</v>
      </c>
      <c r="BH128" s="89">
        <v>0</v>
      </c>
      <c r="BI128" s="89">
        <v>0</v>
      </c>
      <c r="BJ128" s="89">
        <v>0</v>
      </c>
      <c r="BK128" s="89">
        <v>0</v>
      </c>
      <c r="BL128" s="89">
        <v>0</v>
      </c>
      <c r="BM128" s="89">
        <v>0</v>
      </c>
      <c r="BN128" s="89">
        <v>0</v>
      </c>
      <c r="BO128" s="89">
        <v>0</v>
      </c>
      <c r="BP128" s="89">
        <v>0</v>
      </c>
      <c r="BQ128" s="89">
        <v>0</v>
      </c>
      <c r="BR128" s="89">
        <v>450</v>
      </c>
      <c r="BS128" s="89">
        <v>463931</v>
      </c>
      <c r="BT128" s="89">
        <v>1859846</v>
      </c>
      <c r="BU128" s="89">
        <v>65507</v>
      </c>
      <c r="BV128" s="89">
        <v>5329903</v>
      </c>
      <c r="BW128" s="89">
        <v>112422</v>
      </c>
      <c r="BX128" s="89">
        <v>432970</v>
      </c>
      <c r="BY128" s="89">
        <v>15307</v>
      </c>
      <c r="BZ128" s="89">
        <v>1767446</v>
      </c>
      <c r="CA128" s="89">
        <v>0</v>
      </c>
      <c r="CB128" s="89">
        <v>0</v>
      </c>
      <c r="CC128" s="89">
        <v>0</v>
      </c>
      <c r="CD128" s="89">
        <v>0</v>
      </c>
      <c r="CE128" s="89">
        <v>0</v>
      </c>
      <c r="CF128" s="89">
        <v>0</v>
      </c>
      <c r="CG128" s="89">
        <v>0</v>
      </c>
      <c r="CH128" s="89">
        <v>0</v>
      </c>
      <c r="CI128" s="89">
        <v>0</v>
      </c>
      <c r="CJ128" s="89">
        <v>0</v>
      </c>
      <c r="CK128" s="89">
        <v>0</v>
      </c>
      <c r="CL128" s="89">
        <v>0</v>
      </c>
      <c r="CM128" s="89">
        <v>0</v>
      </c>
      <c r="CN128" s="89">
        <v>0</v>
      </c>
      <c r="CO128" s="89">
        <v>0</v>
      </c>
      <c r="CP128" s="89">
        <v>0</v>
      </c>
      <c r="CQ128" s="89">
        <v>0</v>
      </c>
      <c r="CR128" s="89"/>
      <c r="CS128" s="89">
        <v>0</v>
      </c>
      <c r="CT128" s="97" t="s">
        <v>129</v>
      </c>
      <c r="CU128" s="97" t="s">
        <v>124</v>
      </c>
      <c r="CV128" s="97" t="s">
        <v>512</v>
      </c>
      <c r="CW128" s="97" t="s">
        <v>508</v>
      </c>
    </row>
    <row r="129" spans="1:101" ht="15" outlineLevel="2">
      <c r="A129" s="97">
        <v>2024</v>
      </c>
      <c r="B129" s="97" t="s">
        <v>332</v>
      </c>
      <c r="C129" s="97" t="s">
        <v>129</v>
      </c>
      <c r="D129" s="97" t="s">
        <v>341</v>
      </c>
      <c r="E129" s="89" t="s">
        <v>127</v>
      </c>
      <c r="F129" s="103">
        <v>43654194</v>
      </c>
      <c r="G129" s="103">
        <v>102634</v>
      </c>
      <c r="H129" s="103">
        <v>43756828</v>
      </c>
      <c r="I129" s="103">
        <v>5105231</v>
      </c>
      <c r="J129" s="103">
        <v>3683099</v>
      </c>
      <c r="K129" s="89">
        <v>202073</v>
      </c>
      <c r="L129" s="89">
        <v>1800000</v>
      </c>
      <c r="M129" s="89">
        <v>450000</v>
      </c>
      <c r="N129" s="89">
        <v>0</v>
      </c>
      <c r="O129" s="89">
        <v>0</v>
      </c>
      <c r="P129" s="89">
        <v>2250000</v>
      </c>
      <c r="Q129" s="89">
        <v>0</v>
      </c>
      <c r="R129" s="89">
        <v>0</v>
      </c>
      <c r="S129" s="89">
        <v>0</v>
      </c>
      <c r="T129" s="89">
        <v>6455</v>
      </c>
      <c r="U129" s="89">
        <v>2715664</v>
      </c>
      <c r="V129" s="89">
        <v>1452716127</v>
      </c>
      <c r="W129" s="89">
        <v>1449994008</v>
      </c>
      <c r="X129" s="89">
        <v>0</v>
      </c>
      <c r="Y129" s="89">
        <v>0</v>
      </c>
      <c r="Z129" s="89">
        <v>0</v>
      </c>
      <c r="AA129" s="89">
        <v>0</v>
      </c>
      <c r="AB129" s="89">
        <v>0</v>
      </c>
      <c r="AC129" s="89">
        <v>0</v>
      </c>
      <c r="AD129" s="89">
        <v>0</v>
      </c>
      <c r="AE129" s="89">
        <v>0</v>
      </c>
      <c r="AF129" s="89">
        <v>0</v>
      </c>
      <c r="AG129" s="89">
        <v>0</v>
      </c>
      <c r="AH129" s="89">
        <v>0</v>
      </c>
      <c r="AI129" s="89">
        <v>0</v>
      </c>
      <c r="AJ129" s="89">
        <v>0</v>
      </c>
      <c r="AK129" s="89">
        <v>0</v>
      </c>
      <c r="AL129" s="89">
        <v>1883</v>
      </c>
      <c r="AM129" s="89">
        <v>5</v>
      </c>
      <c r="AN129" s="89">
        <v>1888</v>
      </c>
      <c r="AO129" s="89">
        <v>0</v>
      </c>
      <c r="AP129" s="89">
        <v>0</v>
      </c>
      <c r="AQ129" s="89">
        <v>0</v>
      </c>
      <c r="AR129" s="89">
        <v>0</v>
      </c>
      <c r="AS129" s="89">
        <v>0</v>
      </c>
      <c r="AT129" s="89">
        <v>49999</v>
      </c>
      <c r="AU129" s="89">
        <v>99291872</v>
      </c>
      <c r="AV129" s="89">
        <v>393033800</v>
      </c>
      <c r="AW129" s="89">
        <v>14686437</v>
      </c>
      <c r="AX129" s="89">
        <v>949469800</v>
      </c>
      <c r="AY129" s="89">
        <v>38456770</v>
      </c>
      <c r="AZ129" s="89">
        <v>144277200</v>
      </c>
      <c r="BA129" s="89">
        <v>5199800</v>
      </c>
      <c r="BB129" s="89">
        <v>541598000</v>
      </c>
      <c r="BC129" s="89">
        <v>0</v>
      </c>
      <c r="BD129" s="89">
        <v>0</v>
      </c>
      <c r="BE129" s="89">
        <v>0</v>
      </c>
      <c r="BF129" s="89">
        <v>0</v>
      </c>
      <c r="BG129" s="89">
        <v>0</v>
      </c>
      <c r="BH129" s="89">
        <v>0</v>
      </c>
      <c r="BI129" s="89">
        <v>0</v>
      </c>
      <c r="BJ129" s="89">
        <v>0</v>
      </c>
      <c r="BK129" s="89">
        <v>0</v>
      </c>
      <c r="BL129" s="89">
        <v>0</v>
      </c>
      <c r="BM129" s="89">
        <v>0</v>
      </c>
      <c r="BN129" s="89">
        <v>0</v>
      </c>
      <c r="BO129" s="89">
        <v>0</v>
      </c>
      <c r="BP129" s="89">
        <v>0</v>
      </c>
      <c r="BQ129" s="89">
        <v>0</v>
      </c>
      <c r="BR129" s="89">
        <v>225</v>
      </c>
      <c r="BS129" s="89">
        <v>993247</v>
      </c>
      <c r="BT129" s="89">
        <v>3930014</v>
      </c>
      <c r="BU129" s="89">
        <v>147437</v>
      </c>
      <c r="BV129" s="89">
        <v>11904613</v>
      </c>
      <c r="BW129" s="89">
        <v>384469</v>
      </c>
      <c r="BX129" s="89">
        <v>1442873</v>
      </c>
      <c r="BY129" s="89">
        <v>52082</v>
      </c>
      <c r="BZ129" s="89">
        <v>6782921</v>
      </c>
      <c r="CA129" s="89">
        <v>0</v>
      </c>
      <c r="CB129" s="89">
        <v>0</v>
      </c>
      <c r="CC129" s="89">
        <v>0</v>
      </c>
      <c r="CD129" s="89">
        <v>0</v>
      </c>
      <c r="CE129" s="89">
        <v>0</v>
      </c>
      <c r="CF129" s="89">
        <v>0</v>
      </c>
      <c r="CG129" s="89">
        <v>0</v>
      </c>
      <c r="CH129" s="89">
        <v>0</v>
      </c>
      <c r="CI129" s="89">
        <v>0</v>
      </c>
      <c r="CJ129" s="89">
        <v>0</v>
      </c>
      <c r="CK129" s="89">
        <v>0</v>
      </c>
      <c r="CL129" s="89">
        <v>0</v>
      </c>
      <c r="CM129" s="89">
        <v>0</v>
      </c>
      <c r="CN129" s="89">
        <v>0</v>
      </c>
      <c r="CO129" s="89">
        <v>0</v>
      </c>
      <c r="CP129" s="89">
        <v>0</v>
      </c>
      <c r="CQ129" s="89">
        <v>0</v>
      </c>
      <c r="CR129" s="89"/>
      <c r="CS129" s="89">
        <v>0</v>
      </c>
      <c r="CT129" s="97" t="s">
        <v>129</v>
      </c>
      <c r="CU129" s="97" t="s">
        <v>361</v>
      </c>
      <c r="CV129" s="97" t="s">
        <v>512</v>
      </c>
      <c r="CW129" s="97" t="s">
        <v>508</v>
      </c>
    </row>
    <row r="130" spans="1:101" ht="15" outlineLevel="2">
      <c r="A130" s="97">
        <v>2024</v>
      </c>
      <c r="B130" s="97" t="s">
        <v>332</v>
      </c>
      <c r="C130" s="97" t="s">
        <v>129</v>
      </c>
      <c r="D130" s="97" t="s">
        <v>343</v>
      </c>
      <c r="E130" s="89" t="s">
        <v>128</v>
      </c>
      <c r="F130" s="103">
        <v>6260281</v>
      </c>
      <c r="G130" s="103">
        <v>18068</v>
      </c>
      <c r="H130" s="103">
        <v>6278349</v>
      </c>
      <c r="I130" s="103">
        <v>0</v>
      </c>
      <c r="J130" s="103">
        <v>0</v>
      </c>
      <c r="K130" s="89">
        <v>0</v>
      </c>
      <c r="L130" s="89">
        <v>300000</v>
      </c>
      <c r="M130" s="89">
        <v>0</v>
      </c>
      <c r="N130" s="89">
        <v>0</v>
      </c>
      <c r="O130" s="89">
        <v>0</v>
      </c>
      <c r="P130" s="89">
        <v>300000</v>
      </c>
      <c r="Q130" s="89">
        <v>0</v>
      </c>
      <c r="R130" s="89">
        <v>0</v>
      </c>
      <c r="S130" s="89">
        <v>0</v>
      </c>
      <c r="T130" s="89">
        <v>0</v>
      </c>
      <c r="U130" s="89">
        <v>136345</v>
      </c>
      <c r="V130" s="89">
        <v>301112000</v>
      </c>
      <c r="W130" s="89">
        <v>300975655</v>
      </c>
      <c r="X130" s="89">
        <v>0</v>
      </c>
      <c r="Y130" s="89">
        <v>0</v>
      </c>
      <c r="Z130" s="89">
        <v>0</v>
      </c>
      <c r="AA130" s="89">
        <v>0</v>
      </c>
      <c r="AB130" s="89">
        <v>0</v>
      </c>
      <c r="AC130" s="89">
        <v>0</v>
      </c>
      <c r="AD130" s="89">
        <v>0</v>
      </c>
      <c r="AE130" s="89">
        <v>0</v>
      </c>
      <c r="AF130" s="89">
        <v>0</v>
      </c>
      <c r="AG130" s="89">
        <v>0</v>
      </c>
      <c r="AH130" s="89">
        <v>0</v>
      </c>
      <c r="AI130" s="89">
        <v>0</v>
      </c>
      <c r="AJ130" s="89">
        <v>0</v>
      </c>
      <c r="AK130" s="89">
        <v>0</v>
      </c>
      <c r="AL130" s="89">
        <v>223</v>
      </c>
      <c r="AM130" s="89">
        <v>1</v>
      </c>
      <c r="AN130" s="89">
        <v>224</v>
      </c>
      <c r="AO130" s="89">
        <v>0</v>
      </c>
      <c r="AP130" s="89">
        <v>0</v>
      </c>
      <c r="AQ130" s="89">
        <v>0</v>
      </c>
      <c r="AR130" s="89">
        <v>0</v>
      </c>
      <c r="AS130" s="89">
        <v>0</v>
      </c>
      <c r="AT130" s="89">
        <v>0</v>
      </c>
      <c r="AU130" s="89">
        <v>13394965</v>
      </c>
      <c r="AV130" s="89">
        <v>55638200</v>
      </c>
      <c r="AW130" s="89">
        <v>2240990</v>
      </c>
      <c r="AX130" s="89">
        <v>230372500</v>
      </c>
      <c r="AY130" s="89">
        <v>2565000</v>
      </c>
      <c r="AZ130" s="89">
        <v>10935000</v>
      </c>
      <c r="BA130" s="89">
        <v>464400</v>
      </c>
      <c r="BB130" s="89">
        <v>108164500</v>
      </c>
      <c r="BC130" s="89">
        <v>0</v>
      </c>
      <c r="BD130" s="89">
        <v>0</v>
      </c>
      <c r="BE130" s="89">
        <v>0</v>
      </c>
      <c r="BF130" s="89">
        <v>0</v>
      </c>
      <c r="BG130" s="89">
        <v>0</v>
      </c>
      <c r="BH130" s="89">
        <v>0</v>
      </c>
      <c r="BI130" s="89">
        <v>0</v>
      </c>
      <c r="BJ130" s="89">
        <v>0</v>
      </c>
      <c r="BK130" s="89">
        <v>0</v>
      </c>
      <c r="BL130" s="89">
        <v>0</v>
      </c>
      <c r="BM130" s="89">
        <v>0</v>
      </c>
      <c r="BN130" s="89">
        <v>0</v>
      </c>
      <c r="BO130" s="89">
        <v>0</v>
      </c>
      <c r="BP130" s="89">
        <v>0</v>
      </c>
      <c r="BQ130" s="89">
        <v>0</v>
      </c>
      <c r="BR130" s="89">
        <v>0</v>
      </c>
      <c r="BS130" s="89">
        <v>134278</v>
      </c>
      <c r="BT130" s="89">
        <v>556052</v>
      </c>
      <c r="BU130" s="89">
        <v>22426</v>
      </c>
      <c r="BV130" s="89">
        <v>2885258</v>
      </c>
      <c r="BW130" s="89">
        <v>25650</v>
      </c>
      <c r="BX130" s="89">
        <v>109350</v>
      </c>
      <c r="BY130" s="89">
        <v>4644</v>
      </c>
      <c r="BZ130" s="89">
        <v>1353222</v>
      </c>
      <c r="CA130" s="89">
        <v>0</v>
      </c>
      <c r="CB130" s="89">
        <v>0</v>
      </c>
      <c r="CC130" s="89">
        <v>0</v>
      </c>
      <c r="CD130" s="89">
        <v>0</v>
      </c>
      <c r="CE130" s="89">
        <v>0</v>
      </c>
      <c r="CF130" s="89">
        <v>0</v>
      </c>
      <c r="CG130" s="89">
        <v>0</v>
      </c>
      <c r="CH130" s="89">
        <v>0</v>
      </c>
      <c r="CI130" s="89">
        <v>0</v>
      </c>
      <c r="CJ130" s="89">
        <v>0</v>
      </c>
      <c r="CK130" s="89">
        <v>0</v>
      </c>
      <c r="CL130" s="89">
        <v>0</v>
      </c>
      <c r="CM130" s="89">
        <v>0</v>
      </c>
      <c r="CN130" s="89">
        <v>0</v>
      </c>
      <c r="CO130" s="89">
        <v>0</v>
      </c>
      <c r="CP130" s="89">
        <v>0</v>
      </c>
      <c r="CQ130" s="89">
        <v>0</v>
      </c>
      <c r="CR130" s="89"/>
      <c r="CS130" s="89">
        <v>0</v>
      </c>
      <c r="CT130" s="97" t="s">
        <v>129</v>
      </c>
      <c r="CU130" s="97" t="s">
        <v>368</v>
      </c>
      <c r="CV130" s="97" t="s">
        <v>512</v>
      </c>
      <c r="CW130" s="97" t="s">
        <v>508</v>
      </c>
    </row>
    <row r="131" spans="1:101" ht="15" outlineLevel="1">
      <c r="A131" s="97"/>
      <c r="B131" s="97"/>
      <c r="C131" s="99" t="s">
        <v>533</v>
      </c>
      <c r="D131" s="97"/>
      <c r="E131" s="89"/>
      <c r="F131" s="103">
        <f>SUBTOTAL(9,F84:F130)</f>
        <v>2997592241</v>
      </c>
      <c r="G131" s="103">
        <f>SUBTOTAL(9,G84:G130)</f>
        <v>33442376</v>
      </c>
      <c r="H131" s="103">
        <f>SUBTOTAL(9,H84:H130)</f>
        <v>3031034617</v>
      </c>
      <c r="I131" s="103">
        <f>SUBTOTAL(9,I84:I130)</f>
        <v>88364040</v>
      </c>
      <c r="J131" s="103">
        <f>SUBTOTAL(9,J84:J130)</f>
        <v>309429685</v>
      </c>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f>SUBTOTAL(9,CQ84:CQ130)</f>
        <v>0</v>
      </c>
      <c r="CR131" s="89"/>
      <c r="CS131" s="89"/>
      <c r="CT131" s="97"/>
      <c r="CU131" s="97"/>
      <c r="CV131" s="97"/>
      <c r="CW131" s="97"/>
    </row>
    <row r="132" spans="1:101" ht="15" outlineLevel="2">
      <c r="A132" s="97">
        <v>2024</v>
      </c>
      <c r="B132" s="97" t="s">
        <v>369</v>
      </c>
      <c r="C132" s="97" t="s">
        <v>34</v>
      </c>
      <c r="D132" s="97" t="s">
        <v>270</v>
      </c>
      <c r="E132" s="89" t="s">
        <v>130</v>
      </c>
      <c r="F132" s="103">
        <v>23524582</v>
      </c>
      <c r="G132" s="103">
        <v>156161</v>
      </c>
      <c r="H132" s="103">
        <v>23680743</v>
      </c>
      <c r="I132" s="103">
        <v>0</v>
      </c>
      <c r="J132" s="103">
        <v>3415305</v>
      </c>
      <c r="K132" s="89">
        <v>1665335</v>
      </c>
      <c r="L132" s="89">
        <v>1891700</v>
      </c>
      <c r="M132" s="89">
        <v>900000</v>
      </c>
      <c r="N132" s="89">
        <v>0</v>
      </c>
      <c r="O132" s="89">
        <v>0</v>
      </c>
      <c r="P132" s="89">
        <v>2791700</v>
      </c>
      <c r="Q132" s="89">
        <v>0</v>
      </c>
      <c r="R132" s="89">
        <v>0</v>
      </c>
      <c r="S132" s="89">
        <v>0</v>
      </c>
      <c r="T132" s="89">
        <v>93493</v>
      </c>
      <c r="U132" s="89">
        <v>19306992</v>
      </c>
      <c r="V132" s="89">
        <v>1103859225</v>
      </c>
      <c r="W132" s="89">
        <v>1084458740</v>
      </c>
      <c r="X132" s="89">
        <v>0</v>
      </c>
      <c r="Y132" s="89">
        <v>0</v>
      </c>
      <c r="Z132" s="89">
        <v>0</v>
      </c>
      <c r="AA132" s="89">
        <v>0</v>
      </c>
      <c r="AB132" s="89">
        <v>0</v>
      </c>
      <c r="AC132" s="89">
        <v>0</v>
      </c>
      <c r="AD132" s="89">
        <v>0</v>
      </c>
      <c r="AE132" s="89">
        <v>0</v>
      </c>
      <c r="AF132" s="89">
        <v>0</v>
      </c>
      <c r="AG132" s="89">
        <v>0</v>
      </c>
      <c r="AH132" s="89">
        <v>0</v>
      </c>
      <c r="AI132" s="89">
        <v>0</v>
      </c>
      <c r="AJ132" s="89">
        <v>0</v>
      </c>
      <c r="AK132" s="89">
        <v>0</v>
      </c>
      <c r="AL132" s="89">
        <v>2773</v>
      </c>
      <c r="AM132" s="89">
        <v>9</v>
      </c>
      <c r="AN132" s="89">
        <v>2782</v>
      </c>
      <c r="AO132" s="89">
        <v>0</v>
      </c>
      <c r="AP132" s="89">
        <v>0</v>
      </c>
      <c r="AQ132" s="89">
        <v>0</v>
      </c>
      <c r="AR132" s="89">
        <v>0</v>
      </c>
      <c r="AS132" s="89">
        <v>0</v>
      </c>
      <c r="AT132" s="89">
        <v>225001</v>
      </c>
      <c r="AU132" s="89">
        <v>217242848</v>
      </c>
      <c r="AV132" s="89">
        <v>715210800</v>
      </c>
      <c r="AW132" s="89">
        <v>14641941</v>
      </c>
      <c r="AX132" s="89">
        <v>140486600</v>
      </c>
      <c r="AY132" s="89">
        <v>28294075</v>
      </c>
      <c r="AZ132" s="89">
        <v>76815800</v>
      </c>
      <c r="BA132" s="89">
        <v>1323750</v>
      </c>
      <c r="BB132" s="89">
        <v>17262900</v>
      </c>
      <c r="BC132" s="89">
        <v>0</v>
      </c>
      <c r="BD132" s="89">
        <v>0</v>
      </c>
      <c r="BE132" s="89">
        <v>0</v>
      </c>
      <c r="BF132" s="89">
        <v>0</v>
      </c>
      <c r="BG132" s="89">
        <v>0</v>
      </c>
      <c r="BH132" s="89">
        <v>0</v>
      </c>
      <c r="BI132" s="89">
        <v>0</v>
      </c>
      <c r="BJ132" s="89">
        <v>0</v>
      </c>
      <c r="BK132" s="89">
        <v>0</v>
      </c>
      <c r="BL132" s="89">
        <v>0</v>
      </c>
      <c r="BM132" s="89">
        <v>0</v>
      </c>
      <c r="BN132" s="89">
        <v>0</v>
      </c>
      <c r="BO132" s="89">
        <v>0</v>
      </c>
      <c r="BP132" s="89">
        <v>0</v>
      </c>
      <c r="BQ132" s="89">
        <v>0</v>
      </c>
      <c r="BR132" s="89">
        <v>1013</v>
      </c>
      <c r="BS132" s="89">
        <v>2172416</v>
      </c>
      <c r="BT132" s="89">
        <v>7152127</v>
      </c>
      <c r="BU132" s="89">
        <v>148473</v>
      </c>
      <c r="BV132" s="89">
        <v>1790735</v>
      </c>
      <c r="BW132" s="89">
        <v>282777</v>
      </c>
      <c r="BX132" s="89">
        <v>768325</v>
      </c>
      <c r="BY132" s="89">
        <v>13434</v>
      </c>
      <c r="BZ132" s="89">
        <v>218910</v>
      </c>
      <c r="CA132" s="89">
        <v>0</v>
      </c>
      <c r="CB132" s="89">
        <v>0</v>
      </c>
      <c r="CC132" s="89">
        <v>0</v>
      </c>
      <c r="CD132" s="89">
        <v>0</v>
      </c>
      <c r="CE132" s="89">
        <v>0</v>
      </c>
      <c r="CF132" s="89">
        <v>0</v>
      </c>
      <c r="CG132" s="89">
        <v>0</v>
      </c>
      <c r="CH132" s="89">
        <v>0</v>
      </c>
      <c r="CI132" s="89">
        <v>0</v>
      </c>
      <c r="CJ132" s="89">
        <v>0</v>
      </c>
      <c r="CK132" s="89">
        <v>0</v>
      </c>
      <c r="CL132" s="89">
        <v>0</v>
      </c>
      <c r="CM132" s="89">
        <v>0</v>
      </c>
      <c r="CN132" s="89">
        <v>0</v>
      </c>
      <c r="CO132" s="89">
        <v>0</v>
      </c>
      <c r="CP132" s="89">
        <v>0</v>
      </c>
      <c r="CQ132" s="89">
        <v>0</v>
      </c>
      <c r="CR132" s="89"/>
      <c r="CS132" s="89">
        <v>0</v>
      </c>
      <c r="CT132" s="97" t="s">
        <v>34</v>
      </c>
      <c r="CU132" s="97" t="s">
        <v>370</v>
      </c>
      <c r="CV132" s="97" t="s">
        <v>258</v>
      </c>
      <c r="CW132" s="97" t="s">
        <v>508</v>
      </c>
    </row>
    <row r="133" spans="1:101" ht="15" outlineLevel="2">
      <c r="A133" s="97">
        <v>2024</v>
      </c>
      <c r="B133" s="97" t="s">
        <v>369</v>
      </c>
      <c r="C133" s="97" t="s">
        <v>34</v>
      </c>
      <c r="D133" s="97" t="s">
        <v>282</v>
      </c>
      <c r="E133" s="89" t="s">
        <v>250</v>
      </c>
      <c r="F133" s="103">
        <v>1473060</v>
      </c>
      <c r="G133" s="103">
        <v>1170</v>
      </c>
      <c r="H133" s="103">
        <v>1474230</v>
      </c>
      <c r="I133" s="103">
        <v>0</v>
      </c>
      <c r="J133" s="103">
        <v>560579</v>
      </c>
      <c r="K133" s="89">
        <v>0</v>
      </c>
      <c r="L133" s="89">
        <v>0</v>
      </c>
      <c r="M133" s="89">
        <v>0</v>
      </c>
      <c r="N133" s="89">
        <v>0</v>
      </c>
      <c r="O133" s="89">
        <v>0</v>
      </c>
      <c r="P133" s="89">
        <v>0</v>
      </c>
      <c r="Q133" s="89">
        <v>0</v>
      </c>
      <c r="R133" s="89">
        <v>0</v>
      </c>
      <c r="S133" s="89">
        <v>0</v>
      </c>
      <c r="T133" s="89">
        <v>0</v>
      </c>
      <c r="U133" s="89">
        <v>0</v>
      </c>
      <c r="V133" s="89">
        <v>0</v>
      </c>
      <c r="W133" s="89">
        <v>0</v>
      </c>
      <c r="X133" s="89">
        <v>0</v>
      </c>
      <c r="Y133" s="89">
        <v>0</v>
      </c>
      <c r="Z133" s="89">
        <v>0</v>
      </c>
      <c r="AA133" s="89">
        <v>0</v>
      </c>
      <c r="AB133" s="89">
        <v>0</v>
      </c>
      <c r="AC133" s="89">
        <v>0</v>
      </c>
      <c r="AD133" s="89">
        <v>0</v>
      </c>
      <c r="AE133" s="89">
        <v>0</v>
      </c>
      <c r="AF133" s="89">
        <v>0</v>
      </c>
      <c r="AG133" s="89">
        <v>0</v>
      </c>
      <c r="AH133" s="89">
        <v>0</v>
      </c>
      <c r="AI133" s="89">
        <v>0</v>
      </c>
      <c r="AJ133" s="89">
        <v>0</v>
      </c>
      <c r="AK133" s="89">
        <v>0</v>
      </c>
      <c r="AL133" s="89">
        <v>32</v>
      </c>
      <c r="AM133" s="89">
        <v>2</v>
      </c>
      <c r="AN133" s="89">
        <v>34</v>
      </c>
      <c r="AO133" s="89">
        <v>0</v>
      </c>
      <c r="AP133" s="89">
        <v>0</v>
      </c>
      <c r="AQ133" s="89">
        <v>0</v>
      </c>
      <c r="AR133" s="89">
        <v>0</v>
      </c>
      <c r="AS133" s="89">
        <v>0</v>
      </c>
      <c r="AT133" s="89">
        <v>0</v>
      </c>
      <c r="AU133" s="89">
        <v>0</v>
      </c>
      <c r="AV133" s="89">
        <v>0</v>
      </c>
      <c r="AW133" s="89">
        <v>0</v>
      </c>
      <c r="AX133" s="89">
        <v>0</v>
      </c>
      <c r="AY133" s="89">
        <v>0</v>
      </c>
      <c r="AZ133" s="89">
        <v>0</v>
      </c>
      <c r="BA133" s="89">
        <v>0</v>
      </c>
      <c r="BB133" s="89">
        <v>0</v>
      </c>
      <c r="BC133" s="89">
        <v>0</v>
      </c>
      <c r="BD133" s="89">
        <v>0</v>
      </c>
      <c r="BE133" s="89">
        <v>0</v>
      </c>
      <c r="BF133" s="89">
        <v>0</v>
      </c>
      <c r="BG133" s="89">
        <v>0</v>
      </c>
      <c r="BH133" s="89">
        <v>0</v>
      </c>
      <c r="BI133" s="89">
        <v>0</v>
      </c>
      <c r="BJ133" s="89">
        <v>0</v>
      </c>
      <c r="BK133" s="89">
        <v>0</v>
      </c>
      <c r="BL133" s="89">
        <v>0</v>
      </c>
      <c r="BM133" s="89">
        <v>0</v>
      </c>
      <c r="BN133" s="89">
        <v>0</v>
      </c>
      <c r="BO133" s="89">
        <v>0</v>
      </c>
      <c r="BP133" s="89">
        <v>0</v>
      </c>
      <c r="BQ133" s="89">
        <v>0</v>
      </c>
      <c r="BR133" s="89">
        <v>0</v>
      </c>
      <c r="BS133" s="89">
        <v>0</v>
      </c>
      <c r="BT133" s="89">
        <v>0</v>
      </c>
      <c r="BU133" s="89">
        <v>0</v>
      </c>
      <c r="BV133" s="89">
        <v>0</v>
      </c>
      <c r="BW133" s="89">
        <v>0</v>
      </c>
      <c r="BX133" s="89">
        <v>0</v>
      </c>
      <c r="BY133" s="89">
        <v>0</v>
      </c>
      <c r="BZ133" s="89">
        <v>0</v>
      </c>
      <c r="CA133" s="89">
        <v>0</v>
      </c>
      <c r="CB133" s="89">
        <v>0</v>
      </c>
      <c r="CC133" s="89">
        <v>0</v>
      </c>
      <c r="CD133" s="89">
        <v>0</v>
      </c>
      <c r="CE133" s="89">
        <v>0</v>
      </c>
      <c r="CF133" s="89">
        <v>0</v>
      </c>
      <c r="CG133" s="89">
        <v>0</v>
      </c>
      <c r="CH133" s="89">
        <v>0</v>
      </c>
      <c r="CI133" s="89">
        <v>0</v>
      </c>
      <c r="CJ133" s="89">
        <v>0</v>
      </c>
      <c r="CK133" s="89">
        <v>0</v>
      </c>
      <c r="CL133" s="89">
        <v>0</v>
      </c>
      <c r="CM133" s="89">
        <v>0</v>
      </c>
      <c r="CN133" s="89">
        <v>0</v>
      </c>
      <c r="CO133" s="89">
        <v>0</v>
      </c>
      <c r="CP133" s="89">
        <v>0</v>
      </c>
      <c r="CQ133" s="89">
        <v>0</v>
      </c>
      <c r="CR133" s="89"/>
      <c r="CS133" s="89">
        <v>0</v>
      </c>
      <c r="CT133" s="97" t="s">
        <v>34</v>
      </c>
      <c r="CU133" s="97" t="s">
        <v>138</v>
      </c>
      <c r="CV133" s="97" t="s">
        <v>137</v>
      </c>
      <c r="CW133" s="97" t="s">
        <v>508</v>
      </c>
    </row>
    <row r="134" spans="1:101" ht="15" outlineLevel="2">
      <c r="A134" s="97">
        <v>2024</v>
      </c>
      <c r="B134" s="97" t="s">
        <v>369</v>
      </c>
      <c r="C134" s="97" t="s">
        <v>34</v>
      </c>
      <c r="D134" s="97" t="s">
        <v>268</v>
      </c>
      <c r="E134" s="89" t="s">
        <v>132</v>
      </c>
      <c r="F134" s="103">
        <v>6845988</v>
      </c>
      <c r="G134" s="103">
        <v>42076</v>
      </c>
      <c r="H134" s="103">
        <v>6888064</v>
      </c>
      <c r="I134" s="103">
        <v>385637</v>
      </c>
      <c r="J134" s="103">
        <v>200769</v>
      </c>
      <c r="K134" s="89">
        <v>1397905</v>
      </c>
      <c r="L134" s="89">
        <v>1500000</v>
      </c>
      <c r="M134" s="89">
        <v>300000</v>
      </c>
      <c r="N134" s="89">
        <v>0</v>
      </c>
      <c r="O134" s="89">
        <v>0</v>
      </c>
      <c r="P134" s="89">
        <v>1800000</v>
      </c>
      <c r="Q134" s="89">
        <v>0</v>
      </c>
      <c r="R134" s="89">
        <v>0</v>
      </c>
      <c r="S134" s="89">
        <v>0</v>
      </c>
      <c r="T134" s="89">
        <v>30262</v>
      </c>
      <c r="U134" s="89">
        <v>12120466</v>
      </c>
      <c r="V134" s="89">
        <v>463621700</v>
      </c>
      <c r="W134" s="89">
        <v>451470972</v>
      </c>
      <c r="X134" s="89">
        <v>0</v>
      </c>
      <c r="Y134" s="89">
        <v>0</v>
      </c>
      <c r="Z134" s="89">
        <v>0</v>
      </c>
      <c r="AA134" s="89">
        <v>0</v>
      </c>
      <c r="AB134" s="89">
        <v>0</v>
      </c>
      <c r="AC134" s="89">
        <v>0</v>
      </c>
      <c r="AD134" s="89">
        <v>0</v>
      </c>
      <c r="AE134" s="89">
        <v>0</v>
      </c>
      <c r="AF134" s="89">
        <v>0</v>
      </c>
      <c r="AG134" s="89">
        <v>0</v>
      </c>
      <c r="AH134" s="89">
        <v>0</v>
      </c>
      <c r="AI134" s="89">
        <v>0</v>
      </c>
      <c r="AJ134" s="89">
        <v>0</v>
      </c>
      <c r="AK134" s="89">
        <v>0</v>
      </c>
      <c r="AL134" s="89">
        <v>1352</v>
      </c>
      <c r="AM134" s="89">
        <v>2</v>
      </c>
      <c r="AN134" s="89">
        <v>1354</v>
      </c>
      <c r="AO134" s="89">
        <v>0</v>
      </c>
      <c r="AP134" s="89">
        <v>0</v>
      </c>
      <c r="AQ134" s="89">
        <v>0</v>
      </c>
      <c r="AR134" s="89">
        <v>0</v>
      </c>
      <c r="AS134" s="89">
        <v>0</v>
      </c>
      <c r="AT134" s="89">
        <v>99999</v>
      </c>
      <c r="AU134" s="89">
        <v>108049909</v>
      </c>
      <c r="AV134" s="89">
        <v>328688900</v>
      </c>
      <c r="AW134" s="89">
        <v>2330364</v>
      </c>
      <c r="AX134" s="89">
        <v>13137000</v>
      </c>
      <c r="AY134" s="89">
        <v>14155000</v>
      </c>
      <c r="AZ134" s="89">
        <v>40756700</v>
      </c>
      <c r="BA134" s="89">
        <v>156200</v>
      </c>
      <c r="BB134" s="89">
        <v>616200</v>
      </c>
      <c r="BC134" s="89">
        <v>0</v>
      </c>
      <c r="BD134" s="89">
        <v>0</v>
      </c>
      <c r="BE134" s="89">
        <v>0</v>
      </c>
      <c r="BF134" s="89">
        <v>0</v>
      </c>
      <c r="BG134" s="89">
        <v>0</v>
      </c>
      <c r="BH134" s="89">
        <v>0</v>
      </c>
      <c r="BI134" s="89">
        <v>0</v>
      </c>
      <c r="BJ134" s="89">
        <v>0</v>
      </c>
      <c r="BK134" s="89">
        <v>0</v>
      </c>
      <c r="BL134" s="89">
        <v>0</v>
      </c>
      <c r="BM134" s="89">
        <v>0</v>
      </c>
      <c r="BN134" s="89">
        <v>0</v>
      </c>
      <c r="BO134" s="89">
        <v>0</v>
      </c>
      <c r="BP134" s="89">
        <v>0</v>
      </c>
      <c r="BQ134" s="89">
        <v>0</v>
      </c>
      <c r="BR134" s="89">
        <v>450</v>
      </c>
      <c r="BS134" s="89">
        <v>1080499</v>
      </c>
      <c r="BT134" s="89">
        <v>3286875</v>
      </c>
      <c r="BU134" s="89">
        <v>23754</v>
      </c>
      <c r="BV134" s="89">
        <v>169605</v>
      </c>
      <c r="BW134" s="89">
        <v>141550</v>
      </c>
      <c r="BX134" s="89">
        <v>407568</v>
      </c>
      <c r="BY134" s="89">
        <v>1695</v>
      </c>
      <c r="BZ134" s="89">
        <v>7961</v>
      </c>
      <c r="CA134" s="89">
        <v>0</v>
      </c>
      <c r="CB134" s="89">
        <v>0</v>
      </c>
      <c r="CC134" s="89">
        <v>0</v>
      </c>
      <c r="CD134" s="89">
        <v>0</v>
      </c>
      <c r="CE134" s="89">
        <v>0</v>
      </c>
      <c r="CF134" s="89">
        <v>0</v>
      </c>
      <c r="CG134" s="89">
        <v>0</v>
      </c>
      <c r="CH134" s="89">
        <v>0</v>
      </c>
      <c r="CI134" s="89">
        <v>0</v>
      </c>
      <c r="CJ134" s="89">
        <v>0</v>
      </c>
      <c r="CK134" s="89">
        <v>0</v>
      </c>
      <c r="CL134" s="89">
        <v>0</v>
      </c>
      <c r="CM134" s="89">
        <v>0</v>
      </c>
      <c r="CN134" s="89">
        <v>0</v>
      </c>
      <c r="CO134" s="89">
        <v>0</v>
      </c>
      <c r="CP134" s="89">
        <v>0</v>
      </c>
      <c r="CQ134" s="89">
        <v>0</v>
      </c>
      <c r="CR134" s="89"/>
      <c r="CS134" s="89">
        <v>0</v>
      </c>
      <c r="CT134" s="97" t="s">
        <v>34</v>
      </c>
      <c r="CU134" s="97" t="s">
        <v>141</v>
      </c>
      <c r="CV134" s="97" t="s">
        <v>137</v>
      </c>
      <c r="CW134" s="97" t="s">
        <v>508</v>
      </c>
    </row>
    <row r="135" spans="1:101" ht="15" outlineLevel="2">
      <c r="A135" s="97">
        <v>2024</v>
      </c>
      <c r="B135" s="97" t="s">
        <v>369</v>
      </c>
      <c r="C135" s="97" t="s">
        <v>34</v>
      </c>
      <c r="D135" s="97" t="s">
        <v>280</v>
      </c>
      <c r="E135" s="89" t="s">
        <v>133</v>
      </c>
      <c r="F135" s="103">
        <v>2004648</v>
      </c>
      <c r="G135" s="103">
        <v>13546</v>
      </c>
      <c r="H135" s="103">
        <v>2018194</v>
      </c>
      <c r="I135" s="103">
        <v>0</v>
      </c>
      <c r="J135" s="103">
        <v>218351</v>
      </c>
      <c r="K135" s="89">
        <v>59703</v>
      </c>
      <c r="L135" s="89">
        <v>600000</v>
      </c>
      <c r="M135" s="89">
        <v>0</v>
      </c>
      <c r="N135" s="89">
        <v>0</v>
      </c>
      <c r="O135" s="89">
        <v>0</v>
      </c>
      <c r="P135" s="89">
        <v>600000</v>
      </c>
      <c r="Q135" s="89">
        <v>0</v>
      </c>
      <c r="R135" s="89">
        <v>0</v>
      </c>
      <c r="S135" s="89">
        <v>0</v>
      </c>
      <c r="T135" s="89">
        <v>40245</v>
      </c>
      <c r="U135" s="89">
        <v>1251133</v>
      </c>
      <c r="V135" s="89">
        <v>108772850</v>
      </c>
      <c r="W135" s="89">
        <v>107481472</v>
      </c>
      <c r="X135" s="89">
        <v>0</v>
      </c>
      <c r="Y135" s="89">
        <v>0</v>
      </c>
      <c r="Z135" s="89">
        <v>0</v>
      </c>
      <c r="AA135" s="89">
        <v>0</v>
      </c>
      <c r="AB135" s="89">
        <v>0</v>
      </c>
      <c r="AC135" s="89">
        <v>0</v>
      </c>
      <c r="AD135" s="89">
        <v>0</v>
      </c>
      <c r="AE135" s="89">
        <v>0</v>
      </c>
      <c r="AF135" s="89">
        <v>0</v>
      </c>
      <c r="AG135" s="89">
        <v>0</v>
      </c>
      <c r="AH135" s="89">
        <v>0</v>
      </c>
      <c r="AI135" s="89">
        <v>0</v>
      </c>
      <c r="AJ135" s="89">
        <v>0</v>
      </c>
      <c r="AK135" s="89">
        <v>0</v>
      </c>
      <c r="AL135" s="89">
        <v>257</v>
      </c>
      <c r="AM135" s="89">
        <v>2</v>
      </c>
      <c r="AN135" s="89">
        <v>259</v>
      </c>
      <c r="AO135" s="89">
        <v>0</v>
      </c>
      <c r="AP135" s="89">
        <v>0</v>
      </c>
      <c r="AQ135" s="89">
        <v>0</v>
      </c>
      <c r="AR135" s="89">
        <v>0</v>
      </c>
      <c r="AS135" s="89">
        <v>0</v>
      </c>
      <c r="AT135" s="89">
        <v>150000</v>
      </c>
      <c r="AU135" s="89">
        <v>16617472</v>
      </c>
      <c r="AV135" s="89">
        <v>56985500</v>
      </c>
      <c r="AW135" s="89">
        <v>1479200</v>
      </c>
      <c r="AX135" s="89">
        <v>32988500</v>
      </c>
      <c r="AY135" s="89">
        <v>3134950</v>
      </c>
      <c r="AZ135" s="89">
        <v>10302000</v>
      </c>
      <c r="BA135" s="89">
        <v>302900</v>
      </c>
      <c r="BB135" s="89">
        <v>8626900</v>
      </c>
      <c r="BC135" s="89">
        <v>0</v>
      </c>
      <c r="BD135" s="89">
        <v>0</v>
      </c>
      <c r="BE135" s="89">
        <v>0</v>
      </c>
      <c r="BF135" s="89">
        <v>0</v>
      </c>
      <c r="BG135" s="89">
        <v>0</v>
      </c>
      <c r="BH135" s="89">
        <v>0</v>
      </c>
      <c r="BI135" s="89">
        <v>0</v>
      </c>
      <c r="BJ135" s="89">
        <v>0</v>
      </c>
      <c r="BK135" s="89">
        <v>0</v>
      </c>
      <c r="BL135" s="89">
        <v>0</v>
      </c>
      <c r="BM135" s="89">
        <v>0</v>
      </c>
      <c r="BN135" s="89">
        <v>0</v>
      </c>
      <c r="BO135" s="89">
        <v>0</v>
      </c>
      <c r="BP135" s="89">
        <v>0</v>
      </c>
      <c r="BQ135" s="89">
        <v>0</v>
      </c>
      <c r="BR135" s="89">
        <v>675</v>
      </c>
      <c r="BS135" s="89">
        <v>166175</v>
      </c>
      <c r="BT135" s="89">
        <v>569855</v>
      </c>
      <c r="BU135" s="89">
        <v>14792</v>
      </c>
      <c r="BV135" s="89">
        <v>416065</v>
      </c>
      <c r="BW135" s="89">
        <v>31350</v>
      </c>
      <c r="BX135" s="89">
        <v>103020</v>
      </c>
      <c r="BY135" s="89">
        <v>3055</v>
      </c>
      <c r="BZ135" s="89">
        <v>108570</v>
      </c>
      <c r="CA135" s="89">
        <v>0</v>
      </c>
      <c r="CB135" s="89">
        <v>0</v>
      </c>
      <c r="CC135" s="89">
        <v>0</v>
      </c>
      <c r="CD135" s="89">
        <v>0</v>
      </c>
      <c r="CE135" s="89">
        <v>0</v>
      </c>
      <c r="CF135" s="89">
        <v>0</v>
      </c>
      <c r="CG135" s="89">
        <v>0</v>
      </c>
      <c r="CH135" s="89">
        <v>0</v>
      </c>
      <c r="CI135" s="89">
        <v>0</v>
      </c>
      <c r="CJ135" s="89">
        <v>0</v>
      </c>
      <c r="CK135" s="89">
        <v>0</v>
      </c>
      <c r="CL135" s="89">
        <v>0</v>
      </c>
      <c r="CM135" s="89">
        <v>0</v>
      </c>
      <c r="CN135" s="89">
        <v>0</v>
      </c>
      <c r="CO135" s="89">
        <v>0</v>
      </c>
      <c r="CP135" s="89">
        <v>0</v>
      </c>
      <c r="CQ135" s="89">
        <v>0</v>
      </c>
      <c r="CR135" s="89"/>
      <c r="CS135" s="89">
        <v>0</v>
      </c>
      <c r="CT135" s="97" t="s">
        <v>34</v>
      </c>
      <c r="CU135" s="97" t="s">
        <v>141</v>
      </c>
      <c r="CV135" s="97" t="s">
        <v>141</v>
      </c>
      <c r="CW135" s="97" t="s">
        <v>508</v>
      </c>
    </row>
    <row r="136" spans="1:101" ht="15" outlineLevel="2">
      <c r="A136" s="97">
        <v>2024</v>
      </c>
      <c r="B136" s="97" t="s">
        <v>369</v>
      </c>
      <c r="C136" s="97" t="s">
        <v>34</v>
      </c>
      <c r="D136" s="97" t="s">
        <v>269</v>
      </c>
      <c r="E136" s="89" t="s">
        <v>134</v>
      </c>
      <c r="F136" s="103">
        <v>3551467</v>
      </c>
      <c r="G136" s="103">
        <v>41178</v>
      </c>
      <c r="H136" s="103">
        <v>3592645</v>
      </c>
      <c r="I136" s="103">
        <v>59018</v>
      </c>
      <c r="J136" s="103">
        <v>303385</v>
      </c>
      <c r="K136" s="89">
        <v>535210</v>
      </c>
      <c r="L136" s="89">
        <v>1126200</v>
      </c>
      <c r="M136" s="89">
        <v>282500</v>
      </c>
      <c r="N136" s="89">
        <v>0</v>
      </c>
      <c r="O136" s="89">
        <v>0</v>
      </c>
      <c r="P136" s="89">
        <v>1408700</v>
      </c>
      <c r="Q136" s="89">
        <v>0</v>
      </c>
      <c r="R136" s="89">
        <v>0</v>
      </c>
      <c r="S136" s="89">
        <v>0</v>
      </c>
      <c r="T136" s="89">
        <v>42799</v>
      </c>
      <c r="U136" s="89">
        <v>10406345</v>
      </c>
      <c r="V136" s="89">
        <v>159161400</v>
      </c>
      <c r="W136" s="89">
        <v>148712256</v>
      </c>
      <c r="X136" s="89">
        <v>0</v>
      </c>
      <c r="Y136" s="89">
        <v>0</v>
      </c>
      <c r="Z136" s="89">
        <v>0</v>
      </c>
      <c r="AA136" s="89">
        <v>0</v>
      </c>
      <c r="AB136" s="89">
        <v>0</v>
      </c>
      <c r="AC136" s="89">
        <v>0</v>
      </c>
      <c r="AD136" s="89">
        <v>0</v>
      </c>
      <c r="AE136" s="89">
        <v>0</v>
      </c>
      <c r="AF136" s="89">
        <v>0</v>
      </c>
      <c r="AG136" s="89">
        <v>0</v>
      </c>
      <c r="AH136" s="89">
        <v>0</v>
      </c>
      <c r="AI136" s="89">
        <v>0</v>
      </c>
      <c r="AJ136" s="89">
        <v>0</v>
      </c>
      <c r="AK136" s="89">
        <v>0</v>
      </c>
      <c r="AL136" s="89">
        <v>699</v>
      </c>
      <c r="AM136" s="89">
        <v>4</v>
      </c>
      <c r="AN136" s="89">
        <v>703</v>
      </c>
      <c r="AO136" s="89">
        <v>0</v>
      </c>
      <c r="AP136" s="89">
        <v>0</v>
      </c>
      <c r="AQ136" s="89">
        <v>0</v>
      </c>
      <c r="AR136" s="89">
        <v>0</v>
      </c>
      <c r="AS136" s="89">
        <v>0</v>
      </c>
      <c r="AT136" s="89">
        <v>125000</v>
      </c>
      <c r="AU136" s="89">
        <v>50417541</v>
      </c>
      <c r="AV136" s="89">
        <v>97384900</v>
      </c>
      <c r="AW136" s="89">
        <v>252415</v>
      </c>
      <c r="AX136" s="89">
        <v>876800</v>
      </c>
      <c r="AY136" s="89">
        <v>10231200</v>
      </c>
      <c r="AZ136" s="89">
        <v>18324900</v>
      </c>
      <c r="BA136" s="89">
        <v>22300</v>
      </c>
      <c r="BB136" s="89">
        <v>7800</v>
      </c>
      <c r="BC136" s="89">
        <v>0</v>
      </c>
      <c r="BD136" s="89">
        <v>0</v>
      </c>
      <c r="BE136" s="89">
        <v>0</v>
      </c>
      <c r="BF136" s="89">
        <v>0</v>
      </c>
      <c r="BG136" s="89">
        <v>0</v>
      </c>
      <c r="BH136" s="89">
        <v>0</v>
      </c>
      <c r="BI136" s="89">
        <v>0</v>
      </c>
      <c r="BJ136" s="89">
        <v>0</v>
      </c>
      <c r="BK136" s="89">
        <v>0</v>
      </c>
      <c r="BL136" s="89">
        <v>0</v>
      </c>
      <c r="BM136" s="89">
        <v>0</v>
      </c>
      <c r="BN136" s="89">
        <v>0</v>
      </c>
      <c r="BO136" s="89">
        <v>0</v>
      </c>
      <c r="BP136" s="89">
        <v>0</v>
      </c>
      <c r="BQ136" s="89">
        <v>0</v>
      </c>
      <c r="BR136" s="89">
        <v>563</v>
      </c>
      <c r="BS136" s="89">
        <v>504175</v>
      </c>
      <c r="BT136" s="89">
        <v>973877</v>
      </c>
      <c r="BU136" s="89">
        <v>2554</v>
      </c>
      <c r="BV136" s="89">
        <v>11564</v>
      </c>
      <c r="BW136" s="89">
        <v>102313</v>
      </c>
      <c r="BX136" s="89">
        <v>183250</v>
      </c>
      <c r="BY136" s="89">
        <v>236</v>
      </c>
      <c r="BZ136" s="89">
        <v>141</v>
      </c>
      <c r="CA136" s="89">
        <v>0</v>
      </c>
      <c r="CB136" s="89">
        <v>0</v>
      </c>
      <c r="CC136" s="89">
        <v>0</v>
      </c>
      <c r="CD136" s="89">
        <v>0</v>
      </c>
      <c r="CE136" s="89">
        <v>0</v>
      </c>
      <c r="CF136" s="89">
        <v>0</v>
      </c>
      <c r="CG136" s="89">
        <v>0</v>
      </c>
      <c r="CH136" s="89">
        <v>0</v>
      </c>
      <c r="CI136" s="89">
        <v>0</v>
      </c>
      <c r="CJ136" s="89">
        <v>0</v>
      </c>
      <c r="CK136" s="89">
        <v>0</v>
      </c>
      <c r="CL136" s="89">
        <v>0</v>
      </c>
      <c r="CM136" s="89">
        <v>0</v>
      </c>
      <c r="CN136" s="89">
        <v>0</v>
      </c>
      <c r="CO136" s="89">
        <v>0</v>
      </c>
      <c r="CP136" s="89">
        <v>0</v>
      </c>
      <c r="CQ136" s="89">
        <v>0</v>
      </c>
      <c r="CR136" s="89"/>
      <c r="CS136" s="89">
        <v>0</v>
      </c>
      <c r="CT136" s="97" t="s">
        <v>34</v>
      </c>
      <c r="CU136" s="97" t="s">
        <v>135</v>
      </c>
      <c r="CV136" s="97" t="s">
        <v>258</v>
      </c>
      <c r="CW136" s="97" t="s">
        <v>508</v>
      </c>
    </row>
    <row r="137" spans="1:101" ht="15" outlineLevel="2">
      <c r="A137" s="97">
        <v>2024</v>
      </c>
      <c r="B137" s="97" t="s">
        <v>369</v>
      </c>
      <c r="C137" s="97" t="s">
        <v>34</v>
      </c>
      <c r="D137" s="97" t="s">
        <v>271</v>
      </c>
      <c r="E137" s="89" t="s">
        <v>135</v>
      </c>
      <c r="F137" s="103">
        <v>19413323</v>
      </c>
      <c r="G137" s="103">
        <v>145518</v>
      </c>
      <c r="H137" s="103">
        <v>19558841</v>
      </c>
      <c r="I137" s="103">
        <v>912218</v>
      </c>
      <c r="J137" s="103">
        <v>2762422</v>
      </c>
      <c r="K137" s="89">
        <v>2202132</v>
      </c>
      <c r="L137" s="89">
        <v>5204100</v>
      </c>
      <c r="M137" s="89">
        <v>1623100</v>
      </c>
      <c r="N137" s="89">
        <v>0</v>
      </c>
      <c r="O137" s="89">
        <v>0</v>
      </c>
      <c r="P137" s="89">
        <v>6827200</v>
      </c>
      <c r="Q137" s="89">
        <v>0</v>
      </c>
      <c r="R137" s="89">
        <v>0</v>
      </c>
      <c r="S137" s="89">
        <v>0</v>
      </c>
      <c r="T137" s="89">
        <v>307122</v>
      </c>
      <c r="U137" s="89">
        <v>37811782</v>
      </c>
      <c r="V137" s="89">
        <v>817866909</v>
      </c>
      <c r="W137" s="89">
        <v>779748005</v>
      </c>
      <c r="X137" s="89">
        <v>0</v>
      </c>
      <c r="Y137" s="89">
        <v>0</v>
      </c>
      <c r="Z137" s="89">
        <v>0</v>
      </c>
      <c r="AA137" s="89">
        <v>0</v>
      </c>
      <c r="AB137" s="89">
        <v>0</v>
      </c>
      <c r="AC137" s="89">
        <v>0</v>
      </c>
      <c r="AD137" s="89">
        <v>0</v>
      </c>
      <c r="AE137" s="89">
        <v>0</v>
      </c>
      <c r="AF137" s="89">
        <v>0</v>
      </c>
      <c r="AG137" s="89">
        <v>0</v>
      </c>
      <c r="AH137" s="89">
        <v>0</v>
      </c>
      <c r="AI137" s="89">
        <v>0</v>
      </c>
      <c r="AJ137" s="89">
        <v>0</v>
      </c>
      <c r="AK137" s="89">
        <v>0</v>
      </c>
      <c r="AL137" s="89">
        <v>3307</v>
      </c>
      <c r="AM137" s="89">
        <v>6</v>
      </c>
      <c r="AN137" s="89">
        <v>3313</v>
      </c>
      <c r="AO137" s="89">
        <v>0</v>
      </c>
      <c r="AP137" s="89">
        <v>0</v>
      </c>
      <c r="AQ137" s="89">
        <v>0</v>
      </c>
      <c r="AR137" s="89">
        <v>0</v>
      </c>
      <c r="AS137" s="89">
        <v>0</v>
      </c>
      <c r="AT137" s="89">
        <v>600000</v>
      </c>
      <c r="AU137" s="89">
        <v>215066772</v>
      </c>
      <c r="AV137" s="89">
        <v>498988900</v>
      </c>
      <c r="AW137" s="89">
        <v>4805033</v>
      </c>
      <c r="AX137" s="89">
        <v>63565100</v>
      </c>
      <c r="AY137" s="89">
        <v>39379491</v>
      </c>
      <c r="AZ137" s="89">
        <v>67101700</v>
      </c>
      <c r="BA137" s="89">
        <v>693900</v>
      </c>
      <c r="BB137" s="89">
        <v>9516600</v>
      </c>
      <c r="BC137" s="89">
        <v>0</v>
      </c>
      <c r="BD137" s="89">
        <v>0</v>
      </c>
      <c r="BE137" s="89">
        <v>0</v>
      </c>
      <c r="BF137" s="89">
        <v>0</v>
      </c>
      <c r="BG137" s="89">
        <v>0</v>
      </c>
      <c r="BH137" s="89">
        <v>0</v>
      </c>
      <c r="BI137" s="89">
        <v>0</v>
      </c>
      <c r="BJ137" s="89">
        <v>0</v>
      </c>
      <c r="BK137" s="89">
        <v>0</v>
      </c>
      <c r="BL137" s="89">
        <v>0</v>
      </c>
      <c r="BM137" s="89">
        <v>0</v>
      </c>
      <c r="BN137" s="89">
        <v>0</v>
      </c>
      <c r="BO137" s="89">
        <v>0</v>
      </c>
      <c r="BP137" s="89">
        <v>0</v>
      </c>
      <c r="BQ137" s="89">
        <v>0</v>
      </c>
      <c r="BR137" s="89">
        <v>2701</v>
      </c>
      <c r="BS137" s="89">
        <v>2150620</v>
      </c>
      <c r="BT137" s="89">
        <v>4989977</v>
      </c>
      <c r="BU137" s="89">
        <v>48745</v>
      </c>
      <c r="BV137" s="89">
        <v>805917</v>
      </c>
      <c r="BW137" s="89">
        <v>393591</v>
      </c>
      <c r="BX137" s="89">
        <v>671230</v>
      </c>
      <c r="BY137" s="89">
        <v>7003</v>
      </c>
      <c r="BZ137" s="89">
        <v>120636</v>
      </c>
      <c r="CA137" s="89">
        <v>0</v>
      </c>
      <c r="CB137" s="89">
        <v>0</v>
      </c>
      <c r="CC137" s="89">
        <v>0</v>
      </c>
      <c r="CD137" s="89">
        <v>0</v>
      </c>
      <c r="CE137" s="89">
        <v>0</v>
      </c>
      <c r="CF137" s="89">
        <v>0</v>
      </c>
      <c r="CG137" s="89">
        <v>0</v>
      </c>
      <c r="CH137" s="89">
        <v>0</v>
      </c>
      <c r="CI137" s="89">
        <v>0</v>
      </c>
      <c r="CJ137" s="89">
        <v>0</v>
      </c>
      <c r="CK137" s="89">
        <v>0</v>
      </c>
      <c r="CL137" s="89">
        <v>0</v>
      </c>
      <c r="CM137" s="89">
        <v>0</v>
      </c>
      <c r="CN137" s="89">
        <v>0</v>
      </c>
      <c r="CO137" s="89">
        <v>0</v>
      </c>
      <c r="CP137" s="89">
        <v>0</v>
      </c>
      <c r="CQ137" s="89">
        <v>0</v>
      </c>
      <c r="CR137" s="89"/>
      <c r="CS137" s="89">
        <v>0</v>
      </c>
      <c r="CT137" s="97" t="s">
        <v>34</v>
      </c>
      <c r="CU137" s="97" t="s">
        <v>136</v>
      </c>
      <c r="CV137" s="97" t="s">
        <v>534</v>
      </c>
      <c r="CW137" s="97" t="s">
        <v>508</v>
      </c>
    </row>
    <row r="138" spans="1:101" ht="15" outlineLevel="2">
      <c r="A138" s="97">
        <v>2024</v>
      </c>
      <c r="B138" s="97" t="s">
        <v>369</v>
      </c>
      <c r="C138" s="97" t="s">
        <v>34</v>
      </c>
      <c r="D138" s="97" t="s">
        <v>305</v>
      </c>
      <c r="E138" s="89" t="s">
        <v>136</v>
      </c>
      <c r="F138" s="103">
        <v>66425487</v>
      </c>
      <c r="G138" s="103">
        <v>530675</v>
      </c>
      <c r="H138" s="103">
        <v>66956162</v>
      </c>
      <c r="I138" s="103">
        <v>1752037</v>
      </c>
      <c r="J138" s="103">
        <v>7872151</v>
      </c>
      <c r="K138" s="89">
        <v>9884071</v>
      </c>
      <c r="L138" s="89">
        <v>23398800</v>
      </c>
      <c r="M138" s="89">
        <v>6320600</v>
      </c>
      <c r="N138" s="89">
        <v>0</v>
      </c>
      <c r="O138" s="89">
        <v>0</v>
      </c>
      <c r="P138" s="89">
        <v>29719400</v>
      </c>
      <c r="Q138" s="89">
        <v>0</v>
      </c>
      <c r="R138" s="89">
        <v>0</v>
      </c>
      <c r="S138" s="89">
        <v>0</v>
      </c>
      <c r="T138" s="89">
        <v>1339999</v>
      </c>
      <c r="U138" s="89">
        <v>157942242</v>
      </c>
      <c r="V138" s="89">
        <v>3351003060</v>
      </c>
      <c r="W138" s="89">
        <v>3191720819</v>
      </c>
      <c r="X138" s="89">
        <v>0</v>
      </c>
      <c r="Y138" s="89">
        <v>0</v>
      </c>
      <c r="Z138" s="89">
        <v>0</v>
      </c>
      <c r="AA138" s="89">
        <v>0</v>
      </c>
      <c r="AB138" s="89">
        <v>0</v>
      </c>
      <c r="AC138" s="89">
        <v>0</v>
      </c>
      <c r="AD138" s="89">
        <v>0</v>
      </c>
      <c r="AE138" s="89">
        <v>0</v>
      </c>
      <c r="AF138" s="89">
        <v>0</v>
      </c>
      <c r="AG138" s="89">
        <v>0</v>
      </c>
      <c r="AH138" s="89">
        <v>0</v>
      </c>
      <c r="AI138" s="89">
        <v>0</v>
      </c>
      <c r="AJ138" s="89">
        <v>0</v>
      </c>
      <c r="AK138" s="89">
        <v>0</v>
      </c>
      <c r="AL138" s="89">
        <v>12211</v>
      </c>
      <c r="AM138" s="89">
        <v>21</v>
      </c>
      <c r="AN138" s="89">
        <v>12232</v>
      </c>
      <c r="AO138" s="89">
        <v>0</v>
      </c>
      <c r="AP138" s="89">
        <v>0</v>
      </c>
      <c r="AQ138" s="89">
        <v>0</v>
      </c>
      <c r="AR138" s="89">
        <v>0</v>
      </c>
      <c r="AS138" s="89">
        <v>0</v>
      </c>
      <c r="AT138" s="89">
        <v>4074983</v>
      </c>
      <c r="AU138" s="89">
        <v>936309483</v>
      </c>
      <c r="AV138" s="89">
        <v>2217539400</v>
      </c>
      <c r="AW138" s="89">
        <v>9086903</v>
      </c>
      <c r="AX138" s="89">
        <v>36720400</v>
      </c>
      <c r="AY138" s="89">
        <v>136288118</v>
      </c>
      <c r="AZ138" s="89">
        <v>300619100</v>
      </c>
      <c r="BA138" s="89">
        <v>1078872</v>
      </c>
      <c r="BB138" s="89">
        <v>4968300</v>
      </c>
      <c r="BC138" s="89">
        <v>0</v>
      </c>
      <c r="BD138" s="89">
        <v>0</v>
      </c>
      <c r="BE138" s="89">
        <v>0</v>
      </c>
      <c r="BF138" s="89">
        <v>0</v>
      </c>
      <c r="BG138" s="89">
        <v>0</v>
      </c>
      <c r="BH138" s="89">
        <v>0</v>
      </c>
      <c r="BI138" s="89">
        <v>0</v>
      </c>
      <c r="BJ138" s="89">
        <v>0</v>
      </c>
      <c r="BK138" s="89">
        <v>0</v>
      </c>
      <c r="BL138" s="89">
        <v>0</v>
      </c>
      <c r="BM138" s="89">
        <v>0</v>
      </c>
      <c r="BN138" s="89">
        <v>0</v>
      </c>
      <c r="BO138" s="89">
        <v>0</v>
      </c>
      <c r="BP138" s="89">
        <v>0</v>
      </c>
      <c r="BQ138" s="89">
        <v>0</v>
      </c>
      <c r="BR138" s="89">
        <v>18338</v>
      </c>
      <c r="BS138" s="89">
        <v>9363077</v>
      </c>
      <c r="BT138" s="89">
        <v>22175453</v>
      </c>
      <c r="BU138" s="89">
        <v>93216</v>
      </c>
      <c r="BV138" s="89">
        <v>479438</v>
      </c>
      <c r="BW138" s="89">
        <v>1362818</v>
      </c>
      <c r="BX138" s="89">
        <v>3006279</v>
      </c>
      <c r="BY138" s="89">
        <v>11259</v>
      </c>
      <c r="BZ138" s="89">
        <v>64339</v>
      </c>
      <c r="CA138" s="89">
        <v>0</v>
      </c>
      <c r="CB138" s="89">
        <v>0</v>
      </c>
      <c r="CC138" s="89">
        <v>0</v>
      </c>
      <c r="CD138" s="89">
        <v>0</v>
      </c>
      <c r="CE138" s="89">
        <v>0</v>
      </c>
      <c r="CF138" s="89">
        <v>0</v>
      </c>
      <c r="CG138" s="89">
        <v>0</v>
      </c>
      <c r="CH138" s="89">
        <v>0</v>
      </c>
      <c r="CI138" s="89">
        <v>0</v>
      </c>
      <c r="CJ138" s="89">
        <v>0</v>
      </c>
      <c r="CK138" s="89">
        <v>0</v>
      </c>
      <c r="CL138" s="89">
        <v>0</v>
      </c>
      <c r="CM138" s="89">
        <v>0</v>
      </c>
      <c r="CN138" s="89">
        <v>0</v>
      </c>
      <c r="CO138" s="89">
        <v>0</v>
      </c>
      <c r="CP138" s="89">
        <v>0</v>
      </c>
      <c r="CQ138" s="89">
        <v>0</v>
      </c>
      <c r="CR138" s="89"/>
      <c r="CS138" s="89">
        <v>0</v>
      </c>
      <c r="CT138" s="97" t="s">
        <v>34</v>
      </c>
      <c r="CU138" s="97" t="s">
        <v>142</v>
      </c>
      <c r="CV138" s="97" t="s">
        <v>137</v>
      </c>
      <c r="CW138" s="97" t="s">
        <v>508</v>
      </c>
    </row>
    <row r="139" spans="1:101" ht="15" outlineLevel="2">
      <c r="A139" s="97">
        <v>2024</v>
      </c>
      <c r="B139" s="97" t="s">
        <v>369</v>
      </c>
      <c r="C139" s="97" t="s">
        <v>34</v>
      </c>
      <c r="D139" s="97" t="s">
        <v>279</v>
      </c>
      <c r="E139" s="89" t="s">
        <v>137</v>
      </c>
      <c r="F139" s="103">
        <v>20112452</v>
      </c>
      <c r="G139" s="103">
        <v>137185</v>
      </c>
      <c r="H139" s="103">
        <v>20249637</v>
      </c>
      <c r="I139" s="103">
        <v>1791097</v>
      </c>
      <c r="J139" s="103">
        <v>2889998</v>
      </c>
      <c r="K139" s="89">
        <v>3292512</v>
      </c>
      <c r="L139" s="89">
        <v>6382700</v>
      </c>
      <c r="M139" s="89">
        <v>2850000</v>
      </c>
      <c r="N139" s="89">
        <v>0</v>
      </c>
      <c r="O139" s="89">
        <v>0</v>
      </c>
      <c r="P139" s="89">
        <v>9232700</v>
      </c>
      <c r="Q139" s="89">
        <v>0</v>
      </c>
      <c r="R139" s="89">
        <v>0</v>
      </c>
      <c r="S139" s="89">
        <v>0</v>
      </c>
      <c r="T139" s="89">
        <v>295228</v>
      </c>
      <c r="U139" s="89">
        <v>48798241</v>
      </c>
      <c r="V139" s="89">
        <v>939542650</v>
      </c>
      <c r="W139" s="89">
        <v>890449181</v>
      </c>
      <c r="X139" s="89">
        <v>0</v>
      </c>
      <c r="Y139" s="89">
        <v>0</v>
      </c>
      <c r="Z139" s="89">
        <v>0</v>
      </c>
      <c r="AA139" s="89">
        <v>0</v>
      </c>
      <c r="AB139" s="89">
        <v>0</v>
      </c>
      <c r="AC139" s="89">
        <v>0</v>
      </c>
      <c r="AD139" s="89">
        <v>0</v>
      </c>
      <c r="AE139" s="89">
        <v>0</v>
      </c>
      <c r="AF139" s="89">
        <v>0</v>
      </c>
      <c r="AG139" s="89">
        <v>0</v>
      </c>
      <c r="AH139" s="89">
        <v>0</v>
      </c>
      <c r="AI139" s="89">
        <v>0</v>
      </c>
      <c r="AJ139" s="89">
        <v>0</v>
      </c>
      <c r="AK139" s="89">
        <v>0</v>
      </c>
      <c r="AL139" s="89">
        <v>3442</v>
      </c>
      <c r="AM139" s="89">
        <v>7</v>
      </c>
      <c r="AN139" s="89">
        <v>3449</v>
      </c>
      <c r="AO139" s="89">
        <v>0</v>
      </c>
      <c r="AP139" s="89">
        <v>0</v>
      </c>
      <c r="AQ139" s="89">
        <v>0</v>
      </c>
      <c r="AR139" s="89">
        <v>0</v>
      </c>
      <c r="AS139" s="89">
        <v>0</v>
      </c>
      <c r="AT139" s="89">
        <v>699996</v>
      </c>
      <c r="AU139" s="89">
        <v>273803025</v>
      </c>
      <c r="AV139" s="89">
        <v>614242000</v>
      </c>
      <c r="AW139" s="89">
        <v>1101760</v>
      </c>
      <c r="AX139" s="89">
        <v>5512800</v>
      </c>
      <c r="AY139" s="89">
        <v>30272450</v>
      </c>
      <c r="AZ139" s="89">
        <v>65626700</v>
      </c>
      <c r="BA139" s="89">
        <v>104600</v>
      </c>
      <c r="BB139" s="89">
        <v>218800</v>
      </c>
      <c r="BC139" s="89">
        <v>0</v>
      </c>
      <c r="BD139" s="89">
        <v>0</v>
      </c>
      <c r="BE139" s="89">
        <v>0</v>
      </c>
      <c r="BF139" s="89">
        <v>0</v>
      </c>
      <c r="BG139" s="89">
        <v>0</v>
      </c>
      <c r="BH139" s="89">
        <v>0</v>
      </c>
      <c r="BI139" s="89">
        <v>0</v>
      </c>
      <c r="BJ139" s="89">
        <v>0</v>
      </c>
      <c r="BK139" s="89">
        <v>0</v>
      </c>
      <c r="BL139" s="89">
        <v>0</v>
      </c>
      <c r="BM139" s="89">
        <v>0</v>
      </c>
      <c r="BN139" s="89">
        <v>0</v>
      </c>
      <c r="BO139" s="89">
        <v>0</v>
      </c>
      <c r="BP139" s="89">
        <v>0</v>
      </c>
      <c r="BQ139" s="89">
        <v>0</v>
      </c>
      <c r="BR139" s="89">
        <v>3150</v>
      </c>
      <c r="BS139" s="89">
        <v>2738029</v>
      </c>
      <c r="BT139" s="89">
        <v>6142412</v>
      </c>
      <c r="BU139" s="89">
        <v>11279</v>
      </c>
      <c r="BV139" s="89">
        <v>71417</v>
      </c>
      <c r="BW139" s="89">
        <v>302722</v>
      </c>
      <c r="BX139" s="89">
        <v>656275</v>
      </c>
      <c r="BY139" s="89">
        <v>1045</v>
      </c>
      <c r="BZ139" s="89">
        <v>2997</v>
      </c>
      <c r="CA139" s="89">
        <v>0</v>
      </c>
      <c r="CB139" s="89">
        <v>0</v>
      </c>
      <c r="CC139" s="89">
        <v>0</v>
      </c>
      <c r="CD139" s="89">
        <v>0</v>
      </c>
      <c r="CE139" s="89">
        <v>0</v>
      </c>
      <c r="CF139" s="89">
        <v>0</v>
      </c>
      <c r="CG139" s="89">
        <v>0</v>
      </c>
      <c r="CH139" s="89">
        <v>0</v>
      </c>
      <c r="CI139" s="89">
        <v>0</v>
      </c>
      <c r="CJ139" s="89">
        <v>0</v>
      </c>
      <c r="CK139" s="89">
        <v>0</v>
      </c>
      <c r="CL139" s="89">
        <v>0</v>
      </c>
      <c r="CM139" s="89">
        <v>0</v>
      </c>
      <c r="CN139" s="89">
        <v>0</v>
      </c>
      <c r="CO139" s="89">
        <v>0</v>
      </c>
      <c r="CP139" s="89">
        <v>0</v>
      </c>
      <c r="CQ139" s="89">
        <v>0</v>
      </c>
      <c r="CR139" s="89"/>
      <c r="CS139" s="89">
        <v>0</v>
      </c>
      <c r="CT139" s="97" t="s">
        <v>34</v>
      </c>
      <c r="CU139" s="97" t="s">
        <v>142</v>
      </c>
      <c r="CV139" s="97" t="s">
        <v>141</v>
      </c>
      <c r="CW139" s="97" t="s">
        <v>508</v>
      </c>
    </row>
    <row r="140" spans="1:101" ht="15" outlineLevel="2">
      <c r="A140" s="97">
        <v>2024</v>
      </c>
      <c r="B140" s="97" t="s">
        <v>369</v>
      </c>
      <c r="C140" s="97" t="s">
        <v>34</v>
      </c>
      <c r="D140" s="97" t="s">
        <v>264</v>
      </c>
      <c r="E140" s="89" t="s">
        <v>138</v>
      </c>
      <c r="F140" s="103">
        <v>39760501</v>
      </c>
      <c r="G140" s="103">
        <v>311006</v>
      </c>
      <c r="H140" s="103">
        <v>40071507</v>
      </c>
      <c r="I140" s="103">
        <v>2703691</v>
      </c>
      <c r="J140" s="103">
        <v>3765508</v>
      </c>
      <c r="K140" s="89">
        <v>5247000</v>
      </c>
      <c r="L140" s="89">
        <v>6425300</v>
      </c>
      <c r="M140" s="89">
        <v>2850000</v>
      </c>
      <c r="N140" s="89">
        <v>0</v>
      </c>
      <c r="O140" s="89">
        <v>0</v>
      </c>
      <c r="P140" s="89">
        <v>9275300</v>
      </c>
      <c r="Q140" s="89">
        <v>0</v>
      </c>
      <c r="R140" s="89">
        <v>0</v>
      </c>
      <c r="S140" s="89">
        <v>0</v>
      </c>
      <c r="T140" s="89">
        <v>409451</v>
      </c>
      <c r="U140" s="89">
        <v>73210876</v>
      </c>
      <c r="V140" s="89">
        <v>2160836330</v>
      </c>
      <c r="W140" s="89">
        <v>2087216003</v>
      </c>
      <c r="X140" s="89">
        <v>0</v>
      </c>
      <c r="Y140" s="89">
        <v>0</v>
      </c>
      <c r="Z140" s="89">
        <v>0</v>
      </c>
      <c r="AA140" s="89">
        <v>0</v>
      </c>
      <c r="AB140" s="89">
        <v>0</v>
      </c>
      <c r="AC140" s="89">
        <v>0</v>
      </c>
      <c r="AD140" s="89">
        <v>0</v>
      </c>
      <c r="AE140" s="89">
        <v>0</v>
      </c>
      <c r="AF140" s="89">
        <v>0</v>
      </c>
      <c r="AG140" s="89">
        <v>0</v>
      </c>
      <c r="AH140" s="89">
        <v>0</v>
      </c>
      <c r="AI140" s="89">
        <v>0</v>
      </c>
      <c r="AJ140" s="89">
        <v>0</v>
      </c>
      <c r="AK140" s="89">
        <v>0</v>
      </c>
      <c r="AL140" s="89">
        <v>6830</v>
      </c>
      <c r="AM140" s="89">
        <v>19</v>
      </c>
      <c r="AN140" s="89">
        <v>6849</v>
      </c>
      <c r="AO140" s="89">
        <v>0</v>
      </c>
      <c r="AP140" s="89">
        <v>0</v>
      </c>
      <c r="AQ140" s="89">
        <v>0</v>
      </c>
      <c r="AR140" s="89">
        <v>0</v>
      </c>
      <c r="AS140" s="89">
        <v>0</v>
      </c>
      <c r="AT140" s="89">
        <v>1299996</v>
      </c>
      <c r="AU140" s="89">
        <v>528284841</v>
      </c>
      <c r="AV140" s="89">
        <v>1439859800</v>
      </c>
      <c r="AW140" s="89">
        <v>12335666</v>
      </c>
      <c r="AX140" s="89">
        <v>111668600</v>
      </c>
      <c r="AY140" s="89">
        <v>76727270</v>
      </c>
      <c r="AZ140" s="89">
        <v>174168000</v>
      </c>
      <c r="BA140" s="89">
        <v>1184800</v>
      </c>
      <c r="BB140" s="89">
        <v>8717500</v>
      </c>
      <c r="BC140" s="89">
        <v>0</v>
      </c>
      <c r="BD140" s="89">
        <v>0</v>
      </c>
      <c r="BE140" s="89">
        <v>0</v>
      </c>
      <c r="BF140" s="89">
        <v>0</v>
      </c>
      <c r="BG140" s="89">
        <v>0</v>
      </c>
      <c r="BH140" s="89">
        <v>0</v>
      </c>
      <c r="BI140" s="89">
        <v>0</v>
      </c>
      <c r="BJ140" s="89">
        <v>0</v>
      </c>
      <c r="BK140" s="89">
        <v>0</v>
      </c>
      <c r="BL140" s="89">
        <v>0</v>
      </c>
      <c r="BM140" s="89">
        <v>0</v>
      </c>
      <c r="BN140" s="89">
        <v>0</v>
      </c>
      <c r="BO140" s="89">
        <v>0</v>
      </c>
      <c r="BP140" s="89">
        <v>0</v>
      </c>
      <c r="BQ140" s="89">
        <v>0</v>
      </c>
      <c r="BR140" s="89">
        <v>5850</v>
      </c>
      <c r="BS140" s="89">
        <v>5282838</v>
      </c>
      <c r="BT140" s="89">
        <v>14398627</v>
      </c>
      <c r="BU140" s="89">
        <v>124824</v>
      </c>
      <c r="BV140" s="89">
        <v>1425319</v>
      </c>
      <c r="BW140" s="89">
        <v>767179</v>
      </c>
      <c r="BX140" s="89">
        <v>1741784</v>
      </c>
      <c r="BY140" s="89">
        <v>11981</v>
      </c>
      <c r="BZ140" s="89">
        <v>111807</v>
      </c>
      <c r="CA140" s="89">
        <v>0</v>
      </c>
      <c r="CB140" s="89">
        <v>0</v>
      </c>
      <c r="CC140" s="89">
        <v>0</v>
      </c>
      <c r="CD140" s="89">
        <v>0</v>
      </c>
      <c r="CE140" s="89">
        <v>0</v>
      </c>
      <c r="CF140" s="89">
        <v>0</v>
      </c>
      <c r="CG140" s="89">
        <v>0</v>
      </c>
      <c r="CH140" s="89">
        <v>0</v>
      </c>
      <c r="CI140" s="89">
        <v>0</v>
      </c>
      <c r="CJ140" s="89">
        <v>0</v>
      </c>
      <c r="CK140" s="89">
        <v>0</v>
      </c>
      <c r="CL140" s="89">
        <v>0</v>
      </c>
      <c r="CM140" s="89">
        <v>0</v>
      </c>
      <c r="CN140" s="89">
        <v>0</v>
      </c>
      <c r="CO140" s="89">
        <v>0</v>
      </c>
      <c r="CP140" s="89">
        <v>0</v>
      </c>
      <c r="CQ140" s="89">
        <v>0</v>
      </c>
      <c r="CR140" s="89"/>
      <c r="CS140" s="89">
        <v>0</v>
      </c>
      <c r="CT140" s="97" t="s">
        <v>34</v>
      </c>
      <c r="CU140" s="97" t="s">
        <v>133</v>
      </c>
      <c r="CV140" s="97" t="s">
        <v>258</v>
      </c>
      <c r="CW140" s="97" t="s">
        <v>508</v>
      </c>
    </row>
    <row r="141" spans="1:101" ht="15" outlineLevel="2">
      <c r="A141" s="97">
        <v>2024</v>
      </c>
      <c r="B141" s="97" t="s">
        <v>369</v>
      </c>
      <c r="C141" s="97" t="s">
        <v>34</v>
      </c>
      <c r="D141" s="97" t="s">
        <v>273</v>
      </c>
      <c r="E141" s="89" t="s">
        <v>139</v>
      </c>
      <c r="F141" s="103">
        <v>22904611</v>
      </c>
      <c r="G141" s="103">
        <v>93720</v>
      </c>
      <c r="H141" s="103">
        <v>22998331</v>
      </c>
      <c r="I141" s="103">
        <v>0</v>
      </c>
      <c r="J141" s="103">
        <v>333078</v>
      </c>
      <c r="K141" s="89">
        <v>464732</v>
      </c>
      <c r="L141" s="89">
        <v>1200000</v>
      </c>
      <c r="M141" s="89">
        <v>450000</v>
      </c>
      <c r="N141" s="89">
        <v>0</v>
      </c>
      <c r="O141" s="89">
        <v>0</v>
      </c>
      <c r="P141" s="89">
        <v>1650000</v>
      </c>
      <c r="Q141" s="89">
        <v>0</v>
      </c>
      <c r="R141" s="89">
        <v>0</v>
      </c>
      <c r="S141" s="89">
        <v>0</v>
      </c>
      <c r="T141" s="89">
        <v>0</v>
      </c>
      <c r="U141" s="89">
        <v>188641</v>
      </c>
      <c r="V141" s="89">
        <v>1420902850</v>
      </c>
      <c r="W141" s="89">
        <v>1420714209</v>
      </c>
      <c r="X141" s="89">
        <v>0</v>
      </c>
      <c r="Y141" s="89">
        <v>0</v>
      </c>
      <c r="Z141" s="89">
        <v>0</v>
      </c>
      <c r="AA141" s="89">
        <v>0</v>
      </c>
      <c r="AB141" s="89">
        <v>0</v>
      </c>
      <c r="AC141" s="89">
        <v>0</v>
      </c>
      <c r="AD141" s="89">
        <v>0</v>
      </c>
      <c r="AE141" s="89">
        <v>0</v>
      </c>
      <c r="AF141" s="89">
        <v>0</v>
      </c>
      <c r="AG141" s="89">
        <v>0</v>
      </c>
      <c r="AH141" s="89">
        <v>0</v>
      </c>
      <c r="AI141" s="89">
        <v>0</v>
      </c>
      <c r="AJ141" s="89">
        <v>0</v>
      </c>
      <c r="AK141" s="89">
        <v>0</v>
      </c>
      <c r="AL141" s="89">
        <v>2150</v>
      </c>
      <c r="AM141" s="89">
        <v>2</v>
      </c>
      <c r="AN141" s="89">
        <v>2152</v>
      </c>
      <c r="AO141" s="89">
        <v>0</v>
      </c>
      <c r="AP141" s="89">
        <v>0</v>
      </c>
      <c r="AQ141" s="89">
        <v>0</v>
      </c>
      <c r="AR141" s="89">
        <v>0</v>
      </c>
      <c r="AS141" s="89">
        <v>0</v>
      </c>
      <c r="AT141" s="89">
        <v>250000</v>
      </c>
      <c r="AU141" s="89">
        <v>146667484</v>
      </c>
      <c r="AV141" s="89">
        <v>624197500</v>
      </c>
      <c r="AW141" s="89">
        <v>25968825</v>
      </c>
      <c r="AX141" s="89">
        <v>629512400</v>
      </c>
      <c r="AY141" s="89">
        <v>35655650</v>
      </c>
      <c r="AZ141" s="89">
        <v>150688700</v>
      </c>
      <c r="BA141" s="89">
        <v>6234600</v>
      </c>
      <c r="BB141" s="89">
        <v>238569800</v>
      </c>
      <c r="BC141" s="89">
        <v>0</v>
      </c>
      <c r="BD141" s="89">
        <v>0</v>
      </c>
      <c r="BE141" s="89">
        <v>0</v>
      </c>
      <c r="BF141" s="89">
        <v>0</v>
      </c>
      <c r="BG141" s="89">
        <v>0</v>
      </c>
      <c r="BH141" s="89">
        <v>0</v>
      </c>
      <c r="BI141" s="89">
        <v>0</v>
      </c>
      <c r="BJ141" s="89">
        <v>0</v>
      </c>
      <c r="BK141" s="89">
        <v>0</v>
      </c>
      <c r="BL141" s="89">
        <v>0</v>
      </c>
      <c r="BM141" s="89">
        <v>0</v>
      </c>
      <c r="BN141" s="89">
        <v>0</v>
      </c>
      <c r="BO141" s="89">
        <v>0</v>
      </c>
      <c r="BP141" s="89">
        <v>0</v>
      </c>
      <c r="BQ141" s="89">
        <v>0</v>
      </c>
      <c r="BR141" s="89">
        <v>1125</v>
      </c>
      <c r="BS141" s="89">
        <v>1466670</v>
      </c>
      <c r="BT141" s="89">
        <v>6241981</v>
      </c>
      <c r="BU141" s="89">
        <v>260040</v>
      </c>
      <c r="BV141" s="89">
        <v>7933667</v>
      </c>
      <c r="BW141" s="89">
        <v>356261</v>
      </c>
      <c r="BX141" s="89">
        <v>1507185</v>
      </c>
      <c r="BY141" s="89">
        <v>63052</v>
      </c>
      <c r="BZ141" s="89">
        <v>2997043</v>
      </c>
      <c r="CA141" s="89">
        <v>0</v>
      </c>
      <c r="CB141" s="89">
        <v>0</v>
      </c>
      <c r="CC141" s="89">
        <v>0</v>
      </c>
      <c r="CD141" s="89">
        <v>0</v>
      </c>
      <c r="CE141" s="89">
        <v>0</v>
      </c>
      <c r="CF141" s="89">
        <v>0</v>
      </c>
      <c r="CG141" s="89">
        <v>0</v>
      </c>
      <c r="CH141" s="89">
        <v>0</v>
      </c>
      <c r="CI141" s="89">
        <v>0</v>
      </c>
      <c r="CJ141" s="89">
        <v>0</v>
      </c>
      <c r="CK141" s="89">
        <v>0</v>
      </c>
      <c r="CL141" s="89">
        <v>0</v>
      </c>
      <c r="CM141" s="89">
        <v>0</v>
      </c>
      <c r="CN141" s="89">
        <v>0</v>
      </c>
      <c r="CO141" s="89">
        <v>0</v>
      </c>
      <c r="CP141" s="89">
        <v>0</v>
      </c>
      <c r="CQ141" s="89">
        <v>0</v>
      </c>
      <c r="CR141" s="89"/>
      <c r="CS141" s="89">
        <v>0</v>
      </c>
      <c r="CT141" s="97" t="s">
        <v>34</v>
      </c>
      <c r="CU141" s="97" t="s">
        <v>535</v>
      </c>
      <c r="CV141" s="97" t="s">
        <v>143</v>
      </c>
      <c r="CW141" s="97" t="s">
        <v>508</v>
      </c>
    </row>
    <row r="142" spans="1:101" ht="15" outlineLevel="2">
      <c r="A142" s="97">
        <v>2024</v>
      </c>
      <c r="B142" s="97" t="s">
        <v>369</v>
      </c>
      <c r="C142" s="97" t="s">
        <v>34</v>
      </c>
      <c r="D142" s="97" t="s">
        <v>265</v>
      </c>
      <c r="E142" s="89" t="s">
        <v>140</v>
      </c>
      <c r="F142" s="103">
        <v>15536358</v>
      </c>
      <c r="G142" s="103">
        <v>144162</v>
      </c>
      <c r="H142" s="103">
        <v>15680520</v>
      </c>
      <c r="I142" s="103">
        <v>1546007</v>
      </c>
      <c r="J142" s="103">
        <v>968526</v>
      </c>
      <c r="K142" s="89">
        <v>3471445</v>
      </c>
      <c r="L142" s="89">
        <v>7417400</v>
      </c>
      <c r="M142" s="89">
        <v>3300000</v>
      </c>
      <c r="N142" s="89">
        <v>0</v>
      </c>
      <c r="O142" s="89">
        <v>0</v>
      </c>
      <c r="P142" s="89">
        <v>10717400</v>
      </c>
      <c r="Q142" s="89">
        <v>0</v>
      </c>
      <c r="R142" s="89">
        <v>0</v>
      </c>
      <c r="S142" s="89">
        <v>0</v>
      </c>
      <c r="T142" s="89">
        <v>527412</v>
      </c>
      <c r="U142" s="89">
        <v>59005013</v>
      </c>
      <c r="V142" s="89">
        <v>1017485227</v>
      </c>
      <c r="W142" s="89">
        <v>957952802</v>
      </c>
      <c r="X142" s="89">
        <v>0</v>
      </c>
      <c r="Y142" s="89">
        <v>0</v>
      </c>
      <c r="Z142" s="89">
        <v>0</v>
      </c>
      <c r="AA142" s="89">
        <v>0</v>
      </c>
      <c r="AB142" s="89">
        <v>0</v>
      </c>
      <c r="AC142" s="89">
        <v>0</v>
      </c>
      <c r="AD142" s="89">
        <v>0</v>
      </c>
      <c r="AE142" s="89">
        <v>0</v>
      </c>
      <c r="AF142" s="89">
        <v>0</v>
      </c>
      <c r="AG142" s="89">
        <v>0</v>
      </c>
      <c r="AH142" s="89">
        <v>0</v>
      </c>
      <c r="AI142" s="89">
        <v>0</v>
      </c>
      <c r="AJ142" s="89">
        <v>0</v>
      </c>
      <c r="AK142" s="89">
        <v>0</v>
      </c>
      <c r="AL142" s="89">
        <v>3979</v>
      </c>
      <c r="AM142" s="89">
        <v>9</v>
      </c>
      <c r="AN142" s="89">
        <v>3988</v>
      </c>
      <c r="AO142" s="89">
        <v>0</v>
      </c>
      <c r="AP142" s="89">
        <v>0</v>
      </c>
      <c r="AQ142" s="89">
        <v>0</v>
      </c>
      <c r="AR142" s="89">
        <v>0</v>
      </c>
      <c r="AS142" s="89">
        <v>0</v>
      </c>
      <c r="AT142" s="89">
        <v>1199998</v>
      </c>
      <c r="AU142" s="89">
        <v>309226147</v>
      </c>
      <c r="AV142" s="89">
        <v>647638900</v>
      </c>
      <c r="AW142" s="89">
        <v>937957</v>
      </c>
      <c r="AX142" s="89">
        <v>3907700</v>
      </c>
      <c r="AY142" s="89">
        <v>42677173</v>
      </c>
      <c r="AZ142" s="89">
        <v>85485100</v>
      </c>
      <c r="BA142" s="89">
        <v>86000</v>
      </c>
      <c r="BB142" s="89">
        <v>932100</v>
      </c>
      <c r="BC142" s="89">
        <v>0</v>
      </c>
      <c r="BD142" s="89">
        <v>0</v>
      </c>
      <c r="BE142" s="89">
        <v>0</v>
      </c>
      <c r="BF142" s="89">
        <v>0</v>
      </c>
      <c r="BG142" s="89">
        <v>0</v>
      </c>
      <c r="BH142" s="89">
        <v>0</v>
      </c>
      <c r="BI142" s="89">
        <v>0</v>
      </c>
      <c r="BJ142" s="89">
        <v>0</v>
      </c>
      <c r="BK142" s="89">
        <v>0</v>
      </c>
      <c r="BL142" s="89">
        <v>0</v>
      </c>
      <c r="BM142" s="89">
        <v>0</v>
      </c>
      <c r="BN142" s="89">
        <v>0</v>
      </c>
      <c r="BO142" s="89">
        <v>0</v>
      </c>
      <c r="BP142" s="89">
        <v>0</v>
      </c>
      <c r="BQ142" s="89">
        <v>0</v>
      </c>
      <c r="BR142" s="89">
        <v>5400</v>
      </c>
      <c r="BS142" s="89">
        <v>3092240</v>
      </c>
      <c r="BT142" s="89">
        <v>6476437</v>
      </c>
      <c r="BU142" s="89">
        <v>9815</v>
      </c>
      <c r="BV142" s="89">
        <v>50764</v>
      </c>
      <c r="BW142" s="89">
        <v>426773</v>
      </c>
      <c r="BX142" s="89">
        <v>854856</v>
      </c>
      <c r="BY142" s="89">
        <v>860</v>
      </c>
      <c r="BZ142" s="89">
        <v>11867</v>
      </c>
      <c r="CA142" s="89">
        <v>0</v>
      </c>
      <c r="CB142" s="89">
        <v>0</v>
      </c>
      <c r="CC142" s="89">
        <v>0</v>
      </c>
      <c r="CD142" s="89">
        <v>0</v>
      </c>
      <c r="CE142" s="89">
        <v>0</v>
      </c>
      <c r="CF142" s="89">
        <v>0</v>
      </c>
      <c r="CG142" s="89">
        <v>0</v>
      </c>
      <c r="CH142" s="89">
        <v>0</v>
      </c>
      <c r="CI142" s="89">
        <v>0</v>
      </c>
      <c r="CJ142" s="89">
        <v>0</v>
      </c>
      <c r="CK142" s="89">
        <v>0</v>
      </c>
      <c r="CL142" s="89">
        <v>0</v>
      </c>
      <c r="CM142" s="89">
        <v>0</v>
      </c>
      <c r="CN142" s="89">
        <v>0</v>
      </c>
      <c r="CO142" s="89">
        <v>0</v>
      </c>
      <c r="CP142" s="89">
        <v>0</v>
      </c>
      <c r="CQ142" s="89">
        <v>0</v>
      </c>
      <c r="CR142" s="89"/>
      <c r="CS142" s="89">
        <v>0</v>
      </c>
      <c r="CT142" s="97" t="s">
        <v>34</v>
      </c>
      <c r="CU142" s="97" t="s">
        <v>143</v>
      </c>
      <c r="CV142" s="97" t="s">
        <v>143</v>
      </c>
      <c r="CW142" s="97" t="s">
        <v>508</v>
      </c>
    </row>
    <row r="143" spans="1:101" ht="15" outlineLevel="2">
      <c r="A143" s="97">
        <v>2024</v>
      </c>
      <c r="B143" s="97" t="s">
        <v>369</v>
      </c>
      <c r="C143" s="97" t="s">
        <v>34</v>
      </c>
      <c r="D143" s="97" t="s">
        <v>267</v>
      </c>
      <c r="E143" s="89" t="s">
        <v>141</v>
      </c>
      <c r="F143" s="103">
        <v>85445334</v>
      </c>
      <c r="G143" s="103">
        <v>691465</v>
      </c>
      <c r="H143" s="103">
        <v>86136799</v>
      </c>
      <c r="I143" s="103">
        <v>2140810</v>
      </c>
      <c r="J143" s="103">
        <v>14356096</v>
      </c>
      <c r="K143" s="89">
        <v>6027906</v>
      </c>
      <c r="L143" s="89">
        <v>14032000</v>
      </c>
      <c r="M143" s="89">
        <v>5315000</v>
      </c>
      <c r="N143" s="89">
        <v>0</v>
      </c>
      <c r="O143" s="89">
        <v>0</v>
      </c>
      <c r="P143" s="89">
        <v>19347000</v>
      </c>
      <c r="Q143" s="89">
        <v>0</v>
      </c>
      <c r="R143" s="89">
        <v>0</v>
      </c>
      <c r="S143" s="89">
        <v>0</v>
      </c>
      <c r="T143" s="89">
        <v>1124658</v>
      </c>
      <c r="U143" s="89">
        <v>141456826</v>
      </c>
      <c r="V143" s="89">
        <v>3502632398</v>
      </c>
      <c r="W143" s="89">
        <v>3360050914</v>
      </c>
      <c r="X143" s="89">
        <v>0</v>
      </c>
      <c r="Y143" s="89">
        <v>0</v>
      </c>
      <c r="Z143" s="89">
        <v>0</v>
      </c>
      <c r="AA143" s="89">
        <v>0</v>
      </c>
      <c r="AB143" s="89">
        <v>0</v>
      </c>
      <c r="AC143" s="89">
        <v>100000</v>
      </c>
      <c r="AD143" s="89">
        <v>0</v>
      </c>
      <c r="AE143" s="89">
        <v>0</v>
      </c>
      <c r="AF143" s="89">
        <v>0</v>
      </c>
      <c r="AG143" s="89">
        <v>0</v>
      </c>
      <c r="AH143" s="89">
        <v>100000</v>
      </c>
      <c r="AI143" s="89">
        <v>2000</v>
      </c>
      <c r="AJ143" s="89">
        <v>4092700</v>
      </c>
      <c r="AK143" s="89">
        <v>4092700</v>
      </c>
      <c r="AL143" s="89">
        <v>12177</v>
      </c>
      <c r="AM143" s="89">
        <v>25</v>
      </c>
      <c r="AN143" s="89">
        <v>12202</v>
      </c>
      <c r="AO143" s="89">
        <v>0</v>
      </c>
      <c r="AP143" s="89">
        <v>0</v>
      </c>
      <c r="AQ143" s="89">
        <v>0</v>
      </c>
      <c r="AR143" s="89">
        <v>0</v>
      </c>
      <c r="AS143" s="89">
        <v>0</v>
      </c>
      <c r="AT143" s="89">
        <v>3099988</v>
      </c>
      <c r="AU143" s="89">
        <v>901606247</v>
      </c>
      <c r="AV143" s="89">
        <v>2288902200</v>
      </c>
      <c r="AW143" s="89">
        <v>15558827</v>
      </c>
      <c r="AX143" s="89">
        <v>161212700</v>
      </c>
      <c r="AY143" s="89">
        <v>157838979</v>
      </c>
      <c r="AZ143" s="89">
        <v>328232400</v>
      </c>
      <c r="BA143" s="89">
        <v>2044000</v>
      </c>
      <c r="BB143" s="89">
        <v>22609900</v>
      </c>
      <c r="BC143" s="89">
        <v>0</v>
      </c>
      <c r="BD143" s="89">
        <v>0</v>
      </c>
      <c r="BE143" s="89">
        <v>0</v>
      </c>
      <c r="BF143" s="89">
        <v>0</v>
      </c>
      <c r="BG143" s="89">
        <v>0</v>
      </c>
      <c r="BH143" s="89">
        <v>0</v>
      </c>
      <c r="BI143" s="89">
        <v>0</v>
      </c>
      <c r="BJ143" s="89">
        <v>0</v>
      </c>
      <c r="BK143" s="89">
        <v>0</v>
      </c>
      <c r="BL143" s="89">
        <v>0</v>
      </c>
      <c r="BM143" s="89">
        <v>0</v>
      </c>
      <c r="BN143" s="89">
        <v>0</v>
      </c>
      <c r="BO143" s="89">
        <v>0</v>
      </c>
      <c r="BP143" s="89">
        <v>0</v>
      </c>
      <c r="BQ143" s="89">
        <v>0</v>
      </c>
      <c r="BR143" s="89">
        <v>13952</v>
      </c>
      <c r="BS143" s="89">
        <v>9015972</v>
      </c>
      <c r="BT143" s="89">
        <v>22889171</v>
      </c>
      <c r="BU143" s="89">
        <v>157996</v>
      </c>
      <c r="BV143" s="89">
        <v>2051765</v>
      </c>
      <c r="BW143" s="89">
        <v>1578177</v>
      </c>
      <c r="BX143" s="89">
        <v>3282555</v>
      </c>
      <c r="BY143" s="89">
        <v>20817</v>
      </c>
      <c r="BZ143" s="89">
        <v>287373</v>
      </c>
      <c r="CA143" s="89">
        <v>0</v>
      </c>
      <c r="CB143" s="89">
        <v>0</v>
      </c>
      <c r="CC143" s="89">
        <v>0</v>
      </c>
      <c r="CD143" s="89">
        <v>0</v>
      </c>
      <c r="CE143" s="89">
        <v>0</v>
      </c>
      <c r="CF143" s="89">
        <v>0</v>
      </c>
      <c r="CG143" s="89">
        <v>0</v>
      </c>
      <c r="CH143" s="89">
        <v>0</v>
      </c>
      <c r="CI143" s="89">
        <v>0</v>
      </c>
      <c r="CJ143" s="89">
        <v>0</v>
      </c>
      <c r="CK143" s="89">
        <v>0</v>
      </c>
      <c r="CL143" s="89">
        <v>0</v>
      </c>
      <c r="CM143" s="89">
        <v>0</v>
      </c>
      <c r="CN143" s="89">
        <v>0</v>
      </c>
      <c r="CO143" s="89">
        <v>0</v>
      </c>
      <c r="CP143" s="89">
        <v>0</v>
      </c>
      <c r="CQ143" s="89">
        <v>0</v>
      </c>
      <c r="CR143" s="89"/>
      <c r="CS143" s="89">
        <v>0</v>
      </c>
      <c r="CT143" s="97" t="s">
        <v>34</v>
      </c>
      <c r="CU143" s="97" t="s">
        <v>372</v>
      </c>
      <c r="CV143" s="97" t="s">
        <v>372</v>
      </c>
      <c r="CW143" s="97" t="s">
        <v>508</v>
      </c>
    </row>
    <row r="144" spans="1:101" ht="15" outlineLevel="2">
      <c r="A144" s="97">
        <v>2024</v>
      </c>
      <c r="B144" s="97" t="s">
        <v>369</v>
      </c>
      <c r="C144" s="97" t="s">
        <v>34</v>
      </c>
      <c r="D144" s="97" t="s">
        <v>274</v>
      </c>
      <c r="E144" s="89" t="s">
        <v>142</v>
      </c>
      <c r="F144" s="103">
        <v>53911389</v>
      </c>
      <c r="G144" s="103">
        <v>350354</v>
      </c>
      <c r="H144" s="103">
        <v>54261743</v>
      </c>
      <c r="I144" s="103">
        <v>2689073</v>
      </c>
      <c r="J144" s="103">
        <v>3309312</v>
      </c>
      <c r="K144" s="89">
        <v>4602451</v>
      </c>
      <c r="L144" s="89">
        <v>13111200</v>
      </c>
      <c r="M144" s="89">
        <v>4943200</v>
      </c>
      <c r="N144" s="89">
        <v>0</v>
      </c>
      <c r="O144" s="89">
        <v>0</v>
      </c>
      <c r="P144" s="89">
        <v>18054400</v>
      </c>
      <c r="Q144" s="89">
        <v>0</v>
      </c>
      <c r="R144" s="89">
        <v>0</v>
      </c>
      <c r="S144" s="89">
        <v>14636</v>
      </c>
      <c r="T144" s="89">
        <v>729420</v>
      </c>
      <c r="U144" s="89">
        <v>100709946</v>
      </c>
      <c r="V144" s="89">
        <v>3451529036</v>
      </c>
      <c r="W144" s="89">
        <v>3350075034</v>
      </c>
      <c r="X144" s="89">
        <v>0</v>
      </c>
      <c r="Y144" s="89">
        <v>0</v>
      </c>
      <c r="Z144" s="89">
        <v>0</v>
      </c>
      <c r="AA144" s="89">
        <v>0</v>
      </c>
      <c r="AB144" s="89">
        <v>0</v>
      </c>
      <c r="AC144" s="89">
        <v>0</v>
      </c>
      <c r="AD144" s="89">
        <v>0</v>
      </c>
      <c r="AE144" s="89">
        <v>0</v>
      </c>
      <c r="AF144" s="89">
        <v>0</v>
      </c>
      <c r="AG144" s="89">
        <v>0</v>
      </c>
      <c r="AH144" s="89">
        <v>0</v>
      </c>
      <c r="AI144" s="89">
        <v>0</v>
      </c>
      <c r="AJ144" s="89">
        <v>0</v>
      </c>
      <c r="AK144" s="89">
        <v>0</v>
      </c>
      <c r="AL144" s="89">
        <v>9878</v>
      </c>
      <c r="AM144" s="89">
        <v>16</v>
      </c>
      <c r="AN144" s="89">
        <v>9894</v>
      </c>
      <c r="AO144" s="89">
        <v>0</v>
      </c>
      <c r="AP144" s="89">
        <v>94964</v>
      </c>
      <c r="AQ144" s="89">
        <v>245000</v>
      </c>
      <c r="AR144" s="89">
        <v>0</v>
      </c>
      <c r="AS144" s="89">
        <v>0</v>
      </c>
      <c r="AT144" s="89">
        <v>2024993</v>
      </c>
      <c r="AU144" s="89">
        <v>786952208</v>
      </c>
      <c r="AV144" s="89">
        <v>2242471700</v>
      </c>
      <c r="AW144" s="89">
        <v>26906369</v>
      </c>
      <c r="AX144" s="89">
        <v>305377600</v>
      </c>
      <c r="AY144" s="89">
        <v>118312964</v>
      </c>
      <c r="AZ144" s="89">
        <v>294484900</v>
      </c>
      <c r="BA144" s="89">
        <v>3181300</v>
      </c>
      <c r="BB144" s="89">
        <v>61600900</v>
      </c>
      <c r="BC144" s="89">
        <v>0</v>
      </c>
      <c r="BD144" s="89">
        <v>115000</v>
      </c>
      <c r="BE144" s="89">
        <v>145000</v>
      </c>
      <c r="BF144" s="89">
        <v>270700</v>
      </c>
      <c r="BG144" s="89">
        <v>0</v>
      </c>
      <c r="BH144" s="89">
        <v>0</v>
      </c>
      <c r="BI144" s="89">
        <v>0</v>
      </c>
      <c r="BJ144" s="89">
        <v>0</v>
      </c>
      <c r="BK144" s="89">
        <v>0</v>
      </c>
      <c r="BL144" s="89">
        <v>0</v>
      </c>
      <c r="BM144" s="89">
        <v>0</v>
      </c>
      <c r="BN144" s="89">
        <v>950</v>
      </c>
      <c r="BO144" s="89">
        <v>2450</v>
      </c>
      <c r="BP144" s="89">
        <v>0</v>
      </c>
      <c r="BQ144" s="89">
        <v>0</v>
      </c>
      <c r="BR144" s="89">
        <v>9115</v>
      </c>
      <c r="BS144" s="89">
        <v>7869523</v>
      </c>
      <c r="BT144" s="89">
        <v>22424743</v>
      </c>
      <c r="BU144" s="89">
        <v>272317</v>
      </c>
      <c r="BV144" s="89">
        <v>3881425</v>
      </c>
      <c r="BW144" s="89">
        <v>1182913</v>
      </c>
      <c r="BX144" s="89">
        <v>2945081</v>
      </c>
      <c r="BY144" s="89">
        <v>32018</v>
      </c>
      <c r="BZ144" s="89">
        <v>777774</v>
      </c>
      <c r="CA144" s="89">
        <v>0</v>
      </c>
      <c r="CB144" s="89">
        <v>575</v>
      </c>
      <c r="CC144" s="89">
        <v>725</v>
      </c>
      <c r="CD144" s="89">
        <v>1354</v>
      </c>
      <c r="CE144" s="89">
        <v>0</v>
      </c>
      <c r="CF144" s="89">
        <v>0</v>
      </c>
      <c r="CG144" s="89">
        <v>0</v>
      </c>
      <c r="CH144" s="89">
        <v>0</v>
      </c>
      <c r="CI144" s="89">
        <v>0</v>
      </c>
      <c r="CJ144" s="89">
        <v>0</v>
      </c>
      <c r="CK144" s="89">
        <v>0</v>
      </c>
      <c r="CL144" s="89">
        <v>0</v>
      </c>
      <c r="CM144" s="89">
        <v>0</v>
      </c>
      <c r="CN144" s="89">
        <v>0</v>
      </c>
      <c r="CO144" s="89">
        <v>0</v>
      </c>
      <c r="CP144" s="89">
        <v>0</v>
      </c>
      <c r="CQ144" s="89">
        <v>0</v>
      </c>
      <c r="CR144" s="89"/>
      <c r="CS144" s="89">
        <v>0</v>
      </c>
      <c r="CT144" s="97" t="s">
        <v>34</v>
      </c>
      <c r="CU144" s="97" t="s">
        <v>134</v>
      </c>
      <c r="CV144" s="97" t="s">
        <v>512</v>
      </c>
      <c r="CW144" s="97" t="s">
        <v>508</v>
      </c>
    </row>
    <row r="145" spans="1:101" ht="15" outlineLevel="2">
      <c r="A145" s="97">
        <v>2024</v>
      </c>
      <c r="B145" s="97" t="s">
        <v>369</v>
      </c>
      <c r="C145" s="97" t="s">
        <v>34</v>
      </c>
      <c r="D145" s="97" t="s">
        <v>283</v>
      </c>
      <c r="E145" s="89" t="s">
        <v>251</v>
      </c>
      <c r="F145" s="103">
        <v>208002</v>
      </c>
      <c r="G145" s="103">
        <v>48</v>
      </c>
      <c r="H145" s="103">
        <v>208050</v>
      </c>
      <c r="I145" s="103">
        <v>0</v>
      </c>
      <c r="J145" s="103">
        <v>5291</v>
      </c>
      <c r="K145" s="89">
        <v>46632</v>
      </c>
      <c r="L145" s="89">
        <v>0</v>
      </c>
      <c r="M145" s="89">
        <v>0</v>
      </c>
      <c r="N145" s="89">
        <v>0</v>
      </c>
      <c r="O145" s="89">
        <v>0</v>
      </c>
      <c r="P145" s="89">
        <v>0</v>
      </c>
      <c r="Q145" s="89">
        <v>0</v>
      </c>
      <c r="R145" s="89">
        <v>0</v>
      </c>
      <c r="S145" s="89">
        <v>0</v>
      </c>
      <c r="T145" s="89">
        <v>0</v>
      </c>
      <c r="U145" s="89">
        <v>1144314</v>
      </c>
      <c r="V145" s="89">
        <v>15215400</v>
      </c>
      <c r="W145" s="89">
        <v>14071086</v>
      </c>
      <c r="X145" s="89">
        <v>0</v>
      </c>
      <c r="Y145" s="89">
        <v>0</v>
      </c>
      <c r="Z145" s="89">
        <v>0</v>
      </c>
      <c r="AA145" s="89">
        <v>0</v>
      </c>
      <c r="AB145" s="89">
        <v>0</v>
      </c>
      <c r="AC145" s="89">
        <v>0</v>
      </c>
      <c r="AD145" s="89">
        <v>0</v>
      </c>
      <c r="AE145" s="89">
        <v>0</v>
      </c>
      <c r="AF145" s="89">
        <v>0</v>
      </c>
      <c r="AG145" s="89">
        <v>0</v>
      </c>
      <c r="AH145" s="89">
        <v>0</v>
      </c>
      <c r="AI145" s="89">
        <v>0</v>
      </c>
      <c r="AJ145" s="89">
        <v>0</v>
      </c>
      <c r="AK145" s="89">
        <v>0</v>
      </c>
      <c r="AL145" s="89">
        <v>73</v>
      </c>
      <c r="AM145" s="89">
        <v>1</v>
      </c>
      <c r="AN145" s="89">
        <v>74</v>
      </c>
      <c r="AO145" s="89">
        <v>0</v>
      </c>
      <c r="AP145" s="89">
        <v>0</v>
      </c>
      <c r="AQ145" s="89">
        <v>0</v>
      </c>
      <c r="AR145" s="89">
        <v>0</v>
      </c>
      <c r="AS145" s="89">
        <v>0</v>
      </c>
      <c r="AT145" s="89">
        <v>0</v>
      </c>
      <c r="AU145" s="89">
        <v>5129986</v>
      </c>
      <c r="AV145" s="89">
        <v>8941100</v>
      </c>
      <c r="AW145" s="89">
        <v>0</v>
      </c>
      <c r="AX145" s="89">
        <v>0</v>
      </c>
      <c r="AY145" s="89">
        <v>1425000</v>
      </c>
      <c r="AZ145" s="89">
        <v>2601800</v>
      </c>
      <c r="BA145" s="89">
        <v>0</v>
      </c>
      <c r="BB145" s="89">
        <v>0</v>
      </c>
      <c r="BC145" s="89">
        <v>0</v>
      </c>
      <c r="BD145" s="89">
        <v>0</v>
      </c>
      <c r="BE145" s="89">
        <v>0</v>
      </c>
      <c r="BF145" s="89">
        <v>0</v>
      </c>
      <c r="BG145" s="89">
        <v>0</v>
      </c>
      <c r="BH145" s="89">
        <v>0</v>
      </c>
      <c r="BI145" s="89">
        <v>0</v>
      </c>
      <c r="BJ145" s="89">
        <v>0</v>
      </c>
      <c r="BK145" s="89">
        <v>0</v>
      </c>
      <c r="BL145" s="89">
        <v>0</v>
      </c>
      <c r="BM145" s="89">
        <v>0</v>
      </c>
      <c r="BN145" s="89">
        <v>0</v>
      </c>
      <c r="BO145" s="89">
        <v>0</v>
      </c>
      <c r="BP145" s="89">
        <v>0</v>
      </c>
      <c r="BQ145" s="89">
        <v>0</v>
      </c>
      <c r="BR145" s="89">
        <v>0</v>
      </c>
      <c r="BS145" s="89">
        <v>51300</v>
      </c>
      <c r="BT145" s="89">
        <v>89414</v>
      </c>
      <c r="BU145" s="89">
        <v>0</v>
      </c>
      <c r="BV145" s="89">
        <v>0</v>
      </c>
      <c r="BW145" s="89">
        <v>14250</v>
      </c>
      <c r="BX145" s="89">
        <v>26018</v>
      </c>
      <c r="BY145" s="89">
        <v>0</v>
      </c>
      <c r="BZ145" s="89">
        <v>0</v>
      </c>
      <c r="CA145" s="89">
        <v>0</v>
      </c>
      <c r="CB145" s="89">
        <v>0</v>
      </c>
      <c r="CC145" s="89">
        <v>0</v>
      </c>
      <c r="CD145" s="89">
        <v>0</v>
      </c>
      <c r="CE145" s="89">
        <v>0</v>
      </c>
      <c r="CF145" s="89">
        <v>0</v>
      </c>
      <c r="CG145" s="89">
        <v>0</v>
      </c>
      <c r="CH145" s="89">
        <v>0</v>
      </c>
      <c r="CI145" s="89">
        <v>0</v>
      </c>
      <c r="CJ145" s="89">
        <v>0</v>
      </c>
      <c r="CK145" s="89">
        <v>0</v>
      </c>
      <c r="CL145" s="89">
        <v>0</v>
      </c>
      <c r="CM145" s="89">
        <v>0</v>
      </c>
      <c r="CN145" s="89">
        <v>0</v>
      </c>
      <c r="CO145" s="89">
        <v>0</v>
      </c>
      <c r="CP145" s="89">
        <v>0</v>
      </c>
      <c r="CQ145" s="89">
        <v>0</v>
      </c>
      <c r="CR145" s="89"/>
      <c r="CS145" s="89">
        <v>0</v>
      </c>
      <c r="CT145" s="97" t="s">
        <v>34</v>
      </c>
      <c r="CU145" s="97" t="s">
        <v>135</v>
      </c>
      <c r="CV145" s="97" t="s">
        <v>512</v>
      </c>
      <c r="CW145" s="97" t="s">
        <v>508</v>
      </c>
    </row>
    <row r="146" spans="1:101" ht="15" outlineLevel="2">
      <c r="A146" s="97">
        <v>2024</v>
      </c>
      <c r="B146" s="97" t="s">
        <v>369</v>
      </c>
      <c r="C146" s="97" t="s">
        <v>34</v>
      </c>
      <c r="D146" s="97" t="s">
        <v>367</v>
      </c>
      <c r="E146" s="89" t="s">
        <v>368</v>
      </c>
      <c r="F146" s="103">
        <v>6345453</v>
      </c>
      <c r="G146" s="103">
        <v>20740</v>
      </c>
      <c r="H146" s="103">
        <v>6366193</v>
      </c>
      <c r="I146" s="103">
        <v>2670652</v>
      </c>
      <c r="J146" s="103">
        <v>453405</v>
      </c>
      <c r="K146" s="89">
        <v>823835</v>
      </c>
      <c r="L146" s="89">
        <v>1459100</v>
      </c>
      <c r="M146" s="89">
        <v>450000</v>
      </c>
      <c r="N146" s="89">
        <v>0</v>
      </c>
      <c r="O146" s="89">
        <v>0</v>
      </c>
      <c r="P146" s="89">
        <v>1909100</v>
      </c>
      <c r="Q146" s="89">
        <v>0</v>
      </c>
      <c r="R146" s="89">
        <v>0</v>
      </c>
      <c r="S146" s="89">
        <v>0</v>
      </c>
      <c r="T146" s="89">
        <v>108602</v>
      </c>
      <c r="U146" s="89">
        <v>10206301</v>
      </c>
      <c r="V146" s="89">
        <v>168940150</v>
      </c>
      <c r="W146" s="89">
        <v>158625247</v>
      </c>
      <c r="X146" s="89">
        <v>0</v>
      </c>
      <c r="Y146" s="89">
        <v>0</v>
      </c>
      <c r="Z146" s="89">
        <v>0</v>
      </c>
      <c r="AA146" s="89">
        <v>0</v>
      </c>
      <c r="AB146" s="89">
        <v>0</v>
      </c>
      <c r="AC146" s="89">
        <v>0</v>
      </c>
      <c r="AD146" s="89">
        <v>0</v>
      </c>
      <c r="AE146" s="89">
        <v>0</v>
      </c>
      <c r="AF146" s="89">
        <v>0</v>
      </c>
      <c r="AG146" s="89">
        <v>0</v>
      </c>
      <c r="AH146" s="89">
        <v>0</v>
      </c>
      <c r="AI146" s="89">
        <v>0</v>
      </c>
      <c r="AJ146" s="89">
        <v>0</v>
      </c>
      <c r="AK146" s="89">
        <v>0</v>
      </c>
      <c r="AL146" s="89">
        <v>692</v>
      </c>
      <c r="AM146" s="89">
        <v>3</v>
      </c>
      <c r="AN146" s="89">
        <v>695</v>
      </c>
      <c r="AO146" s="89">
        <v>0</v>
      </c>
      <c r="AP146" s="89">
        <v>0</v>
      </c>
      <c r="AQ146" s="89">
        <v>0</v>
      </c>
      <c r="AR146" s="89">
        <v>0</v>
      </c>
      <c r="AS146" s="89">
        <v>0</v>
      </c>
      <c r="AT146" s="89">
        <v>174999</v>
      </c>
      <c r="AU146" s="89">
        <v>49953282</v>
      </c>
      <c r="AV146" s="89">
        <v>95957100</v>
      </c>
      <c r="AW146" s="89">
        <v>744366</v>
      </c>
      <c r="AX146" s="89">
        <v>12526600</v>
      </c>
      <c r="AY146" s="89">
        <v>6878950</v>
      </c>
      <c r="AZ146" s="89">
        <v>12343900</v>
      </c>
      <c r="BA146" s="89">
        <v>17200</v>
      </c>
      <c r="BB146" s="89">
        <v>499100</v>
      </c>
      <c r="BC146" s="89">
        <v>0</v>
      </c>
      <c r="BD146" s="89">
        <v>0</v>
      </c>
      <c r="BE146" s="89">
        <v>0</v>
      </c>
      <c r="BF146" s="89">
        <v>0</v>
      </c>
      <c r="BG146" s="89">
        <v>0</v>
      </c>
      <c r="BH146" s="89">
        <v>0</v>
      </c>
      <c r="BI146" s="89">
        <v>0</v>
      </c>
      <c r="BJ146" s="89">
        <v>0</v>
      </c>
      <c r="BK146" s="89">
        <v>0</v>
      </c>
      <c r="BL146" s="89">
        <v>0</v>
      </c>
      <c r="BM146" s="89">
        <v>0</v>
      </c>
      <c r="BN146" s="89">
        <v>0</v>
      </c>
      <c r="BO146" s="89">
        <v>0</v>
      </c>
      <c r="BP146" s="89">
        <v>0</v>
      </c>
      <c r="BQ146" s="89">
        <v>0</v>
      </c>
      <c r="BR146" s="89">
        <v>788</v>
      </c>
      <c r="BS146" s="89">
        <v>499545</v>
      </c>
      <c r="BT146" s="89">
        <v>959592</v>
      </c>
      <c r="BU146" s="89">
        <v>7585</v>
      </c>
      <c r="BV146" s="89">
        <v>158308</v>
      </c>
      <c r="BW146" s="89">
        <v>68791</v>
      </c>
      <c r="BX146" s="89">
        <v>123440</v>
      </c>
      <c r="BY146" s="89">
        <v>172</v>
      </c>
      <c r="BZ146" s="89">
        <v>6282</v>
      </c>
      <c r="CA146" s="89">
        <v>0</v>
      </c>
      <c r="CB146" s="89">
        <v>0</v>
      </c>
      <c r="CC146" s="89">
        <v>0</v>
      </c>
      <c r="CD146" s="89">
        <v>0</v>
      </c>
      <c r="CE146" s="89">
        <v>0</v>
      </c>
      <c r="CF146" s="89">
        <v>0</v>
      </c>
      <c r="CG146" s="89">
        <v>0</v>
      </c>
      <c r="CH146" s="89">
        <v>0</v>
      </c>
      <c r="CI146" s="89">
        <v>0</v>
      </c>
      <c r="CJ146" s="89">
        <v>0</v>
      </c>
      <c r="CK146" s="89">
        <v>0</v>
      </c>
      <c r="CL146" s="89">
        <v>0</v>
      </c>
      <c r="CM146" s="89">
        <v>0</v>
      </c>
      <c r="CN146" s="89">
        <v>0</v>
      </c>
      <c r="CO146" s="89">
        <v>0</v>
      </c>
      <c r="CP146" s="89">
        <v>0</v>
      </c>
      <c r="CQ146" s="89">
        <v>0</v>
      </c>
      <c r="CR146" s="89"/>
      <c r="CS146" s="89">
        <v>0</v>
      </c>
      <c r="CT146" s="97" t="s">
        <v>34</v>
      </c>
      <c r="CU146" s="97" t="s">
        <v>136</v>
      </c>
      <c r="CV146" s="97" t="s">
        <v>512</v>
      </c>
      <c r="CW146" s="97" t="s">
        <v>508</v>
      </c>
    </row>
    <row r="147" spans="1:101" ht="15" outlineLevel="2">
      <c r="A147" s="97">
        <v>2024</v>
      </c>
      <c r="B147" s="97" t="s">
        <v>369</v>
      </c>
      <c r="C147" s="97" t="s">
        <v>34</v>
      </c>
      <c r="D147" s="97" t="s">
        <v>366</v>
      </c>
      <c r="E147" s="89" t="s">
        <v>143</v>
      </c>
      <c r="F147" s="103">
        <v>406428383</v>
      </c>
      <c r="G147" s="103">
        <v>5198285</v>
      </c>
      <c r="H147" s="103">
        <v>411626668</v>
      </c>
      <c r="I147" s="103">
        <v>30344894</v>
      </c>
      <c r="J147" s="103">
        <v>40133958</v>
      </c>
      <c r="K147" s="89">
        <v>83782772</v>
      </c>
      <c r="L147" s="89">
        <v>61008000</v>
      </c>
      <c r="M147" s="89">
        <v>25605700</v>
      </c>
      <c r="N147" s="89">
        <v>0</v>
      </c>
      <c r="O147" s="89">
        <v>0</v>
      </c>
      <c r="P147" s="89">
        <v>86613700</v>
      </c>
      <c r="Q147" s="89">
        <v>0</v>
      </c>
      <c r="R147" s="89">
        <v>0</v>
      </c>
      <c r="S147" s="89">
        <v>0</v>
      </c>
      <c r="T147" s="89">
        <v>9919130</v>
      </c>
      <c r="U147" s="89">
        <v>1029803054</v>
      </c>
      <c r="V147" s="89">
        <v>18522223258</v>
      </c>
      <c r="W147" s="89">
        <v>17482501074</v>
      </c>
      <c r="X147" s="89">
        <v>0</v>
      </c>
      <c r="Y147" s="89">
        <v>0</v>
      </c>
      <c r="Z147" s="89">
        <v>0</v>
      </c>
      <c r="AA147" s="89">
        <v>0</v>
      </c>
      <c r="AB147" s="89">
        <v>0</v>
      </c>
      <c r="AC147" s="89">
        <v>0</v>
      </c>
      <c r="AD147" s="89">
        <v>6714300</v>
      </c>
      <c r="AE147" s="89">
        <v>0</v>
      </c>
      <c r="AF147" s="89">
        <v>0</v>
      </c>
      <c r="AG147" s="89">
        <v>0</v>
      </c>
      <c r="AH147" s="89">
        <v>6714300</v>
      </c>
      <c r="AI147" s="89">
        <v>133544</v>
      </c>
      <c r="AJ147" s="89">
        <v>21734000</v>
      </c>
      <c r="AK147" s="89">
        <v>21734000</v>
      </c>
      <c r="AL147" s="89">
        <v>79991</v>
      </c>
      <c r="AM147" s="89">
        <v>167</v>
      </c>
      <c r="AN147" s="89">
        <v>80158</v>
      </c>
      <c r="AO147" s="89">
        <v>0</v>
      </c>
      <c r="AP147" s="89">
        <v>0</v>
      </c>
      <c r="AQ147" s="89">
        <v>0</v>
      </c>
      <c r="AR147" s="89">
        <v>0</v>
      </c>
      <c r="AS147" s="89">
        <v>0</v>
      </c>
      <c r="AT147" s="89">
        <v>20269529</v>
      </c>
      <c r="AU147" s="89">
        <v>5276177249</v>
      </c>
      <c r="AV147" s="89">
        <v>10861146000</v>
      </c>
      <c r="AW147" s="89">
        <v>113814404</v>
      </c>
      <c r="AX147" s="89">
        <v>1253233700</v>
      </c>
      <c r="AY147" s="89">
        <v>1170728260</v>
      </c>
      <c r="AZ147" s="89">
        <v>1995474600</v>
      </c>
      <c r="BA147" s="89">
        <v>15302250</v>
      </c>
      <c r="BB147" s="89">
        <v>233154500</v>
      </c>
      <c r="BC147" s="89">
        <v>0</v>
      </c>
      <c r="BD147" s="89">
        <v>0</v>
      </c>
      <c r="BE147" s="89">
        <v>0</v>
      </c>
      <c r="BF147" s="89">
        <v>0</v>
      </c>
      <c r="BG147" s="89">
        <v>0</v>
      </c>
      <c r="BH147" s="89">
        <v>0</v>
      </c>
      <c r="BI147" s="89">
        <v>0</v>
      </c>
      <c r="BJ147" s="89">
        <v>0</v>
      </c>
      <c r="BK147" s="89">
        <v>0</v>
      </c>
      <c r="BL147" s="89">
        <v>0</v>
      </c>
      <c r="BM147" s="89">
        <v>0</v>
      </c>
      <c r="BN147" s="89">
        <v>0</v>
      </c>
      <c r="BO147" s="89">
        <v>0</v>
      </c>
      <c r="BP147" s="89">
        <v>0</v>
      </c>
      <c r="BQ147" s="89">
        <v>0</v>
      </c>
      <c r="BR147" s="89">
        <v>91227</v>
      </c>
      <c r="BS147" s="89">
        <v>52761509</v>
      </c>
      <c r="BT147" s="89">
        <v>108611959</v>
      </c>
      <c r="BU147" s="89">
        <v>1149591</v>
      </c>
      <c r="BV147" s="89">
        <v>15939331</v>
      </c>
      <c r="BW147" s="89">
        <v>11705812</v>
      </c>
      <c r="BX147" s="89">
        <v>19956355</v>
      </c>
      <c r="BY147" s="89">
        <v>154909</v>
      </c>
      <c r="BZ147" s="89">
        <v>2950907</v>
      </c>
      <c r="CA147" s="89">
        <v>0</v>
      </c>
      <c r="CB147" s="89">
        <v>0</v>
      </c>
      <c r="CC147" s="89">
        <v>0</v>
      </c>
      <c r="CD147" s="89">
        <v>0</v>
      </c>
      <c r="CE147" s="89">
        <v>0</v>
      </c>
      <c r="CF147" s="89">
        <v>0</v>
      </c>
      <c r="CG147" s="89">
        <v>0</v>
      </c>
      <c r="CH147" s="89">
        <v>0</v>
      </c>
      <c r="CI147" s="89">
        <v>0</v>
      </c>
      <c r="CJ147" s="89">
        <v>0</v>
      </c>
      <c r="CK147" s="89">
        <v>0</v>
      </c>
      <c r="CL147" s="89">
        <v>0</v>
      </c>
      <c r="CM147" s="89">
        <v>0</v>
      </c>
      <c r="CN147" s="89">
        <v>0</v>
      </c>
      <c r="CO147" s="89">
        <v>0</v>
      </c>
      <c r="CP147" s="89">
        <v>0</v>
      </c>
      <c r="CQ147" s="89">
        <v>0</v>
      </c>
      <c r="CR147" s="89"/>
      <c r="CS147" s="89">
        <v>0</v>
      </c>
      <c r="CT147" s="97" t="s">
        <v>34</v>
      </c>
      <c r="CU147" s="97" t="s">
        <v>143</v>
      </c>
      <c r="CV147" s="97" t="s">
        <v>512</v>
      </c>
      <c r="CW147" s="97" t="s">
        <v>508</v>
      </c>
    </row>
    <row r="148" spans="1:101" ht="15" outlineLevel="2">
      <c r="A148" s="97">
        <v>2024</v>
      </c>
      <c r="B148" s="97" t="s">
        <v>369</v>
      </c>
      <c r="C148" s="97" t="s">
        <v>34</v>
      </c>
      <c r="D148" s="97" t="s">
        <v>371</v>
      </c>
      <c r="E148" s="89" t="s">
        <v>372</v>
      </c>
      <c r="F148" s="103">
        <v>0</v>
      </c>
      <c r="G148" s="103">
        <v>675657</v>
      </c>
      <c r="H148" s="103">
        <v>675657</v>
      </c>
      <c r="I148" s="103">
        <v>0</v>
      </c>
      <c r="J148" s="103">
        <v>0</v>
      </c>
      <c r="K148" s="89">
        <v>0</v>
      </c>
      <c r="L148" s="89">
        <v>0</v>
      </c>
      <c r="M148" s="89">
        <v>0</v>
      </c>
      <c r="N148" s="89">
        <v>0</v>
      </c>
      <c r="O148" s="89">
        <v>0</v>
      </c>
      <c r="P148" s="89">
        <v>0</v>
      </c>
      <c r="Q148" s="89">
        <v>0</v>
      </c>
      <c r="R148" s="89">
        <v>0</v>
      </c>
      <c r="S148" s="89">
        <v>0</v>
      </c>
      <c r="T148" s="89">
        <v>0</v>
      </c>
      <c r="U148" s="89">
        <v>0</v>
      </c>
      <c r="V148" s="89">
        <v>0</v>
      </c>
      <c r="W148" s="89">
        <v>0</v>
      </c>
      <c r="X148" s="89">
        <v>0</v>
      </c>
      <c r="Y148" s="89">
        <v>0</v>
      </c>
      <c r="Z148" s="89">
        <v>0</v>
      </c>
      <c r="AA148" s="89">
        <v>0</v>
      </c>
      <c r="AB148" s="89">
        <v>0</v>
      </c>
      <c r="AC148" s="89">
        <v>0</v>
      </c>
      <c r="AD148" s="89">
        <v>0</v>
      </c>
      <c r="AE148" s="89">
        <v>0</v>
      </c>
      <c r="AF148" s="89">
        <v>0</v>
      </c>
      <c r="AG148" s="89">
        <v>0</v>
      </c>
      <c r="AH148" s="89">
        <v>0</v>
      </c>
      <c r="AI148" s="89">
        <v>0</v>
      </c>
      <c r="AJ148" s="89">
        <v>0</v>
      </c>
      <c r="AK148" s="89">
        <v>0</v>
      </c>
      <c r="AL148" s="89">
        <v>0</v>
      </c>
      <c r="AM148" s="89">
        <v>42</v>
      </c>
      <c r="AN148" s="89">
        <v>42</v>
      </c>
      <c r="AO148" s="89">
        <v>0</v>
      </c>
      <c r="AP148" s="89">
        <v>0</v>
      </c>
      <c r="AQ148" s="89">
        <v>0</v>
      </c>
      <c r="AR148" s="89">
        <v>0</v>
      </c>
      <c r="AS148" s="89">
        <v>0</v>
      </c>
      <c r="AT148" s="89">
        <v>0</v>
      </c>
      <c r="AU148" s="89">
        <v>0</v>
      </c>
      <c r="AV148" s="89">
        <v>0</v>
      </c>
      <c r="AW148" s="89">
        <v>0</v>
      </c>
      <c r="AX148" s="89">
        <v>0</v>
      </c>
      <c r="AY148" s="89">
        <v>0</v>
      </c>
      <c r="AZ148" s="89">
        <v>0</v>
      </c>
      <c r="BA148" s="89">
        <v>0</v>
      </c>
      <c r="BB148" s="89">
        <v>0</v>
      </c>
      <c r="BC148" s="89">
        <v>0</v>
      </c>
      <c r="BD148" s="89">
        <v>0</v>
      </c>
      <c r="BE148" s="89">
        <v>0</v>
      </c>
      <c r="BF148" s="89">
        <v>0</v>
      </c>
      <c r="BG148" s="89">
        <v>0</v>
      </c>
      <c r="BH148" s="89">
        <v>0</v>
      </c>
      <c r="BI148" s="89">
        <v>0</v>
      </c>
      <c r="BJ148" s="89">
        <v>0</v>
      </c>
      <c r="BK148" s="89">
        <v>0</v>
      </c>
      <c r="BL148" s="89">
        <v>0</v>
      </c>
      <c r="BM148" s="89">
        <v>0</v>
      </c>
      <c r="BN148" s="89">
        <v>0</v>
      </c>
      <c r="BO148" s="89">
        <v>0</v>
      </c>
      <c r="BP148" s="89">
        <v>0</v>
      </c>
      <c r="BQ148" s="89">
        <v>0</v>
      </c>
      <c r="BR148" s="89">
        <v>0</v>
      </c>
      <c r="BS148" s="89">
        <v>0</v>
      </c>
      <c r="BT148" s="89">
        <v>0</v>
      </c>
      <c r="BU148" s="89">
        <v>0</v>
      </c>
      <c r="BV148" s="89">
        <v>0</v>
      </c>
      <c r="BW148" s="89">
        <v>0</v>
      </c>
      <c r="BX148" s="89">
        <v>0</v>
      </c>
      <c r="BY148" s="89">
        <v>0</v>
      </c>
      <c r="BZ148" s="89">
        <v>0</v>
      </c>
      <c r="CA148" s="89">
        <v>0</v>
      </c>
      <c r="CB148" s="89">
        <v>0</v>
      </c>
      <c r="CC148" s="89">
        <v>0</v>
      </c>
      <c r="CD148" s="89">
        <v>0</v>
      </c>
      <c r="CE148" s="89">
        <v>0</v>
      </c>
      <c r="CF148" s="89">
        <v>0</v>
      </c>
      <c r="CG148" s="89">
        <v>0</v>
      </c>
      <c r="CH148" s="89">
        <v>0</v>
      </c>
      <c r="CI148" s="89">
        <v>0</v>
      </c>
      <c r="CJ148" s="89">
        <v>0</v>
      </c>
      <c r="CK148" s="89">
        <v>0</v>
      </c>
      <c r="CL148" s="89">
        <v>0</v>
      </c>
      <c r="CM148" s="89">
        <v>0</v>
      </c>
      <c r="CN148" s="89">
        <v>0</v>
      </c>
      <c r="CO148" s="89">
        <v>0</v>
      </c>
      <c r="CP148" s="89">
        <v>0</v>
      </c>
      <c r="CQ148" s="89">
        <v>0</v>
      </c>
      <c r="CR148" s="89"/>
      <c r="CS148" s="89">
        <v>0</v>
      </c>
      <c r="CT148" s="97" t="s">
        <v>34</v>
      </c>
      <c r="CU148" s="97" t="s">
        <v>519</v>
      </c>
      <c r="CV148" s="97" t="s">
        <v>519</v>
      </c>
      <c r="CW148" s="97" t="s">
        <v>508</v>
      </c>
    </row>
    <row r="149" spans="1:101" ht="15" outlineLevel="2">
      <c r="A149" s="97">
        <v>2024</v>
      </c>
      <c r="B149" s="97" t="s">
        <v>369</v>
      </c>
      <c r="C149" s="97" t="s">
        <v>34</v>
      </c>
      <c r="D149" s="97" t="s">
        <v>281</v>
      </c>
      <c r="E149" s="89" t="s">
        <v>535</v>
      </c>
      <c r="F149" s="103">
        <v>0</v>
      </c>
      <c r="G149" s="103">
        <v>24716</v>
      </c>
      <c r="H149" s="103">
        <v>24716</v>
      </c>
      <c r="I149" s="103">
        <v>0</v>
      </c>
      <c r="J149" s="103">
        <v>5006</v>
      </c>
      <c r="K149" s="89">
        <v>0</v>
      </c>
      <c r="L149" s="89">
        <v>0</v>
      </c>
      <c r="M149" s="89">
        <v>0</v>
      </c>
      <c r="N149" s="89">
        <v>0</v>
      </c>
      <c r="O149" s="89">
        <v>0</v>
      </c>
      <c r="P149" s="89">
        <v>0</v>
      </c>
      <c r="Q149" s="89">
        <v>0</v>
      </c>
      <c r="R149" s="89">
        <v>0</v>
      </c>
      <c r="S149" s="89">
        <v>0</v>
      </c>
      <c r="T149" s="89">
        <v>0</v>
      </c>
      <c r="U149" s="89">
        <v>0</v>
      </c>
      <c r="V149" s="89">
        <v>0</v>
      </c>
      <c r="W149" s="89">
        <v>0</v>
      </c>
      <c r="X149" s="89">
        <v>0</v>
      </c>
      <c r="Y149" s="89">
        <v>0</v>
      </c>
      <c r="Z149" s="89">
        <v>0</v>
      </c>
      <c r="AA149" s="89">
        <v>0</v>
      </c>
      <c r="AB149" s="89">
        <v>0</v>
      </c>
      <c r="AC149" s="89">
        <v>0</v>
      </c>
      <c r="AD149" s="89">
        <v>0</v>
      </c>
      <c r="AE149" s="89">
        <v>0</v>
      </c>
      <c r="AF149" s="89">
        <v>0</v>
      </c>
      <c r="AG149" s="89">
        <v>0</v>
      </c>
      <c r="AH149" s="89">
        <v>0</v>
      </c>
      <c r="AI149" s="89">
        <v>0</v>
      </c>
      <c r="AJ149" s="89">
        <v>0</v>
      </c>
      <c r="AK149" s="89">
        <v>0</v>
      </c>
      <c r="AL149" s="89">
        <v>0</v>
      </c>
      <c r="AM149" s="89">
        <v>78</v>
      </c>
      <c r="AN149" s="89">
        <v>78</v>
      </c>
      <c r="AO149" s="89">
        <v>0</v>
      </c>
      <c r="AP149" s="89">
        <v>0</v>
      </c>
      <c r="AQ149" s="89">
        <v>0</v>
      </c>
      <c r="AR149" s="89">
        <v>0</v>
      </c>
      <c r="AS149" s="89">
        <v>0</v>
      </c>
      <c r="AT149" s="89">
        <v>0</v>
      </c>
      <c r="AU149" s="89">
        <v>0</v>
      </c>
      <c r="AV149" s="89">
        <v>0</v>
      </c>
      <c r="AW149" s="89">
        <v>0</v>
      </c>
      <c r="AX149" s="89">
        <v>0</v>
      </c>
      <c r="AY149" s="89">
        <v>0</v>
      </c>
      <c r="AZ149" s="89">
        <v>0</v>
      </c>
      <c r="BA149" s="89">
        <v>0</v>
      </c>
      <c r="BB149" s="89">
        <v>0</v>
      </c>
      <c r="BC149" s="89">
        <v>0</v>
      </c>
      <c r="BD149" s="89">
        <v>0</v>
      </c>
      <c r="BE149" s="89">
        <v>0</v>
      </c>
      <c r="BF149" s="89">
        <v>0</v>
      </c>
      <c r="BG149" s="89">
        <v>0</v>
      </c>
      <c r="BH149" s="89">
        <v>0</v>
      </c>
      <c r="BI149" s="89">
        <v>0</v>
      </c>
      <c r="BJ149" s="89">
        <v>0</v>
      </c>
      <c r="BK149" s="89">
        <v>0</v>
      </c>
      <c r="BL149" s="89">
        <v>0</v>
      </c>
      <c r="BM149" s="89">
        <v>0</v>
      </c>
      <c r="BN149" s="89">
        <v>0</v>
      </c>
      <c r="BO149" s="89">
        <v>0</v>
      </c>
      <c r="BP149" s="89">
        <v>0</v>
      </c>
      <c r="BQ149" s="89">
        <v>0</v>
      </c>
      <c r="BR149" s="89">
        <v>0</v>
      </c>
      <c r="BS149" s="89">
        <v>0</v>
      </c>
      <c r="BT149" s="89">
        <v>0</v>
      </c>
      <c r="BU149" s="89">
        <v>0</v>
      </c>
      <c r="BV149" s="89">
        <v>0</v>
      </c>
      <c r="BW149" s="89">
        <v>0</v>
      </c>
      <c r="BX149" s="89">
        <v>0</v>
      </c>
      <c r="BY149" s="89">
        <v>0</v>
      </c>
      <c r="BZ149" s="89">
        <v>0</v>
      </c>
      <c r="CA149" s="89">
        <v>0</v>
      </c>
      <c r="CB149" s="89">
        <v>0</v>
      </c>
      <c r="CC149" s="89">
        <v>0</v>
      </c>
      <c r="CD149" s="89">
        <v>0</v>
      </c>
      <c r="CE149" s="89">
        <v>0</v>
      </c>
      <c r="CF149" s="89">
        <v>0</v>
      </c>
      <c r="CG149" s="89">
        <v>0</v>
      </c>
      <c r="CH149" s="89">
        <v>0</v>
      </c>
      <c r="CI149" s="89">
        <v>0</v>
      </c>
      <c r="CJ149" s="89">
        <v>0</v>
      </c>
      <c r="CK149" s="89">
        <v>0</v>
      </c>
      <c r="CL149" s="89">
        <v>0</v>
      </c>
      <c r="CM149" s="89">
        <v>0</v>
      </c>
      <c r="CN149" s="89">
        <v>0</v>
      </c>
      <c r="CO149" s="89">
        <v>0</v>
      </c>
      <c r="CP149" s="89">
        <v>0</v>
      </c>
      <c r="CQ149" s="89">
        <v>0</v>
      </c>
      <c r="CR149" s="89"/>
      <c r="CS149" s="89">
        <v>0</v>
      </c>
      <c r="CT149" s="97" t="s">
        <v>34</v>
      </c>
      <c r="CU149" s="97" t="s">
        <v>513</v>
      </c>
      <c r="CV149" s="97" t="s">
        <v>531</v>
      </c>
      <c r="CW149" s="97" t="s">
        <v>508</v>
      </c>
    </row>
    <row r="150" spans="1:101" ht="15" outlineLevel="2">
      <c r="A150" s="97">
        <v>2024</v>
      </c>
      <c r="B150" s="97" t="s">
        <v>369</v>
      </c>
      <c r="C150" s="97" t="s">
        <v>34</v>
      </c>
      <c r="D150" s="97" t="s">
        <v>275</v>
      </c>
      <c r="E150" s="89" t="s">
        <v>144</v>
      </c>
      <c r="F150" s="103">
        <v>29853234</v>
      </c>
      <c r="G150" s="103">
        <v>217860</v>
      </c>
      <c r="H150" s="103">
        <v>30071094</v>
      </c>
      <c r="I150" s="103">
        <v>169094</v>
      </c>
      <c r="J150" s="103">
        <v>4359830</v>
      </c>
      <c r="K150" s="89">
        <v>2211671</v>
      </c>
      <c r="L150" s="89">
        <v>8546400</v>
      </c>
      <c r="M150" s="89">
        <v>2550000</v>
      </c>
      <c r="N150" s="89">
        <v>0</v>
      </c>
      <c r="O150" s="89">
        <v>0</v>
      </c>
      <c r="P150" s="89">
        <v>11096400</v>
      </c>
      <c r="Q150" s="89">
        <v>0</v>
      </c>
      <c r="R150" s="89">
        <v>0</v>
      </c>
      <c r="S150" s="89">
        <v>15005</v>
      </c>
      <c r="T150" s="89">
        <v>416241</v>
      </c>
      <c r="U150" s="89">
        <v>54772098</v>
      </c>
      <c r="V150" s="89">
        <v>1475721387</v>
      </c>
      <c r="W150" s="89">
        <v>1420518043</v>
      </c>
      <c r="X150" s="89">
        <v>0</v>
      </c>
      <c r="Y150" s="89">
        <v>0</v>
      </c>
      <c r="Z150" s="89">
        <v>0</v>
      </c>
      <c r="AA150" s="89">
        <v>0</v>
      </c>
      <c r="AB150" s="89">
        <v>0</v>
      </c>
      <c r="AC150" s="89">
        <v>2360600</v>
      </c>
      <c r="AD150" s="89">
        <v>0</v>
      </c>
      <c r="AE150" s="89">
        <v>0</v>
      </c>
      <c r="AF150" s="89">
        <v>0</v>
      </c>
      <c r="AG150" s="89">
        <v>0</v>
      </c>
      <c r="AH150" s="89">
        <v>2360600</v>
      </c>
      <c r="AI150" s="89">
        <v>46467</v>
      </c>
      <c r="AJ150" s="89">
        <v>313500</v>
      </c>
      <c r="AK150" s="89">
        <v>313500</v>
      </c>
      <c r="AL150" s="89">
        <v>4910</v>
      </c>
      <c r="AM150" s="89">
        <v>13</v>
      </c>
      <c r="AN150" s="89">
        <v>4923</v>
      </c>
      <c r="AO150" s="89">
        <v>0</v>
      </c>
      <c r="AP150" s="89">
        <v>94995</v>
      </c>
      <c r="AQ150" s="89">
        <v>240500</v>
      </c>
      <c r="AR150" s="89">
        <v>0</v>
      </c>
      <c r="AS150" s="89">
        <v>0</v>
      </c>
      <c r="AT150" s="89">
        <v>1374993</v>
      </c>
      <c r="AU150" s="89">
        <v>373785772</v>
      </c>
      <c r="AV150" s="89">
        <v>976655200</v>
      </c>
      <c r="AW150" s="89">
        <v>11000283</v>
      </c>
      <c r="AX150" s="89">
        <v>64221700</v>
      </c>
      <c r="AY150" s="89">
        <v>52876285</v>
      </c>
      <c r="AZ150" s="89">
        <v>122736100</v>
      </c>
      <c r="BA150" s="89">
        <v>1253628</v>
      </c>
      <c r="BB150" s="89">
        <v>11164100</v>
      </c>
      <c r="BC150" s="89">
        <v>0</v>
      </c>
      <c r="BD150" s="89">
        <v>115000</v>
      </c>
      <c r="BE150" s="89">
        <v>134000</v>
      </c>
      <c r="BF150" s="89">
        <v>0</v>
      </c>
      <c r="BG150" s="89">
        <v>0</v>
      </c>
      <c r="BH150" s="89">
        <v>0</v>
      </c>
      <c r="BI150" s="89">
        <v>0</v>
      </c>
      <c r="BJ150" s="89">
        <v>0</v>
      </c>
      <c r="BK150" s="89">
        <v>0</v>
      </c>
      <c r="BL150" s="89">
        <v>0</v>
      </c>
      <c r="BM150" s="89">
        <v>0</v>
      </c>
      <c r="BN150" s="89">
        <v>950</v>
      </c>
      <c r="BO150" s="89">
        <v>2405</v>
      </c>
      <c r="BP150" s="89">
        <v>0</v>
      </c>
      <c r="BQ150" s="89">
        <v>0</v>
      </c>
      <c r="BR150" s="89">
        <v>6188</v>
      </c>
      <c r="BS150" s="89">
        <v>3737836</v>
      </c>
      <c r="BT150" s="89">
        <v>9766598</v>
      </c>
      <c r="BU150" s="89">
        <v>111589</v>
      </c>
      <c r="BV150" s="89">
        <v>828764</v>
      </c>
      <c r="BW150" s="89">
        <v>528756</v>
      </c>
      <c r="BX150" s="89">
        <v>1227374</v>
      </c>
      <c r="BY150" s="89">
        <v>12745</v>
      </c>
      <c r="BZ150" s="89">
        <v>142482</v>
      </c>
      <c r="CA150" s="89">
        <v>0</v>
      </c>
      <c r="CB150" s="89">
        <v>575</v>
      </c>
      <c r="CC150" s="89">
        <v>671</v>
      </c>
      <c r="CD150" s="89">
        <v>0</v>
      </c>
      <c r="CE150" s="89">
        <v>0</v>
      </c>
      <c r="CF150" s="89">
        <v>0</v>
      </c>
      <c r="CG150" s="89">
        <v>0</v>
      </c>
      <c r="CH150" s="89">
        <v>0</v>
      </c>
      <c r="CI150" s="89">
        <v>0</v>
      </c>
      <c r="CJ150" s="89">
        <v>0</v>
      </c>
      <c r="CK150" s="89">
        <v>0</v>
      </c>
      <c r="CL150" s="89">
        <v>0</v>
      </c>
      <c r="CM150" s="89">
        <v>0</v>
      </c>
      <c r="CN150" s="89">
        <v>0</v>
      </c>
      <c r="CO150" s="89">
        <v>0</v>
      </c>
      <c r="CP150" s="89">
        <v>0</v>
      </c>
      <c r="CQ150" s="89">
        <v>0</v>
      </c>
      <c r="CR150" s="89"/>
      <c r="CS150" s="89">
        <v>0</v>
      </c>
      <c r="CT150" s="97" t="s">
        <v>34</v>
      </c>
      <c r="CU150" s="97" t="s">
        <v>513</v>
      </c>
      <c r="CV150" s="97" t="s">
        <v>143</v>
      </c>
      <c r="CW150" s="97" t="s">
        <v>508</v>
      </c>
    </row>
    <row r="151" spans="1:101" ht="15" outlineLevel="2">
      <c r="A151" s="97">
        <v>2024</v>
      </c>
      <c r="B151" s="97" t="s">
        <v>369</v>
      </c>
      <c r="C151" s="97" t="s">
        <v>34</v>
      </c>
      <c r="D151" s="97" t="s">
        <v>373</v>
      </c>
      <c r="E151" s="89" t="s">
        <v>258</v>
      </c>
      <c r="F151" s="103">
        <v>45171023</v>
      </c>
      <c r="G151" s="103">
        <v>462964</v>
      </c>
      <c r="H151" s="103">
        <v>45633987</v>
      </c>
      <c r="I151" s="103">
        <v>258272</v>
      </c>
      <c r="J151" s="103">
        <v>4362287</v>
      </c>
      <c r="K151" s="89">
        <v>4853275</v>
      </c>
      <c r="L151" s="89">
        <v>15113100</v>
      </c>
      <c r="M151" s="89">
        <v>4330000</v>
      </c>
      <c r="N151" s="89">
        <v>0</v>
      </c>
      <c r="O151" s="89">
        <v>0</v>
      </c>
      <c r="P151" s="89">
        <v>19443100</v>
      </c>
      <c r="Q151" s="89">
        <v>0</v>
      </c>
      <c r="R151" s="89">
        <v>0</v>
      </c>
      <c r="S151" s="89">
        <v>0</v>
      </c>
      <c r="T151" s="89">
        <v>893352</v>
      </c>
      <c r="U151" s="89">
        <v>103973171</v>
      </c>
      <c r="V151" s="89">
        <v>2429921620</v>
      </c>
      <c r="W151" s="89">
        <v>2325055097</v>
      </c>
      <c r="X151" s="89">
        <v>0</v>
      </c>
      <c r="Y151" s="89">
        <v>0</v>
      </c>
      <c r="Z151" s="89">
        <v>0</v>
      </c>
      <c r="AA151" s="89">
        <v>0</v>
      </c>
      <c r="AB151" s="89">
        <v>0</v>
      </c>
      <c r="AC151" s="89">
        <v>0</v>
      </c>
      <c r="AD151" s="89">
        <v>0</v>
      </c>
      <c r="AE151" s="89">
        <v>0</v>
      </c>
      <c r="AF151" s="89">
        <v>0</v>
      </c>
      <c r="AG151" s="89">
        <v>0</v>
      </c>
      <c r="AH151" s="89">
        <v>0</v>
      </c>
      <c r="AI151" s="89">
        <v>0</v>
      </c>
      <c r="AJ151" s="89">
        <v>0</v>
      </c>
      <c r="AK151" s="89">
        <v>0</v>
      </c>
      <c r="AL151" s="89">
        <v>8357</v>
      </c>
      <c r="AM151" s="89">
        <v>30</v>
      </c>
      <c r="AN151" s="89">
        <v>8387</v>
      </c>
      <c r="AO151" s="89">
        <v>0</v>
      </c>
      <c r="AP151" s="89">
        <v>0</v>
      </c>
      <c r="AQ151" s="89">
        <v>0</v>
      </c>
      <c r="AR151" s="89">
        <v>0</v>
      </c>
      <c r="AS151" s="89">
        <v>0</v>
      </c>
      <c r="AT151" s="89">
        <v>2324993</v>
      </c>
      <c r="AU151" s="89">
        <v>638228672</v>
      </c>
      <c r="AV151" s="89">
        <v>1553258600</v>
      </c>
      <c r="AW151" s="89">
        <v>7271532</v>
      </c>
      <c r="AX151" s="89">
        <v>132313100</v>
      </c>
      <c r="AY151" s="89">
        <v>91329979</v>
      </c>
      <c r="AZ151" s="89">
        <v>229634800</v>
      </c>
      <c r="BA151" s="89">
        <v>2099200</v>
      </c>
      <c r="BB151" s="89">
        <v>91405200</v>
      </c>
      <c r="BC151" s="89">
        <v>0</v>
      </c>
      <c r="BD151" s="89">
        <v>0</v>
      </c>
      <c r="BE151" s="89">
        <v>0</v>
      </c>
      <c r="BF151" s="89">
        <v>0</v>
      </c>
      <c r="BG151" s="89">
        <v>0</v>
      </c>
      <c r="BH151" s="89">
        <v>0</v>
      </c>
      <c r="BI151" s="89">
        <v>0</v>
      </c>
      <c r="BJ151" s="89">
        <v>0</v>
      </c>
      <c r="BK151" s="89">
        <v>0</v>
      </c>
      <c r="BL151" s="89">
        <v>0</v>
      </c>
      <c r="BM151" s="89">
        <v>0</v>
      </c>
      <c r="BN151" s="89">
        <v>0</v>
      </c>
      <c r="BO151" s="89">
        <v>0</v>
      </c>
      <c r="BP151" s="89">
        <v>0</v>
      </c>
      <c r="BQ151" s="89">
        <v>0</v>
      </c>
      <c r="BR151" s="89">
        <v>10463</v>
      </c>
      <c r="BS151" s="89">
        <v>6382256</v>
      </c>
      <c r="BT151" s="89">
        <v>15532643</v>
      </c>
      <c r="BU151" s="89">
        <v>73551</v>
      </c>
      <c r="BV151" s="89">
        <v>1671308</v>
      </c>
      <c r="BW151" s="89">
        <v>913065</v>
      </c>
      <c r="BX151" s="89">
        <v>2296594</v>
      </c>
      <c r="BY151" s="89">
        <v>21151</v>
      </c>
      <c r="BZ151" s="89">
        <v>1147670</v>
      </c>
      <c r="CA151" s="89">
        <v>0</v>
      </c>
      <c r="CB151" s="89">
        <v>0</v>
      </c>
      <c r="CC151" s="89">
        <v>0</v>
      </c>
      <c r="CD151" s="89">
        <v>0</v>
      </c>
      <c r="CE151" s="89">
        <v>0</v>
      </c>
      <c r="CF151" s="89">
        <v>0</v>
      </c>
      <c r="CG151" s="89">
        <v>0</v>
      </c>
      <c r="CH151" s="89">
        <v>0</v>
      </c>
      <c r="CI151" s="89">
        <v>0</v>
      </c>
      <c r="CJ151" s="89">
        <v>0</v>
      </c>
      <c r="CK151" s="89">
        <v>0</v>
      </c>
      <c r="CL151" s="89">
        <v>0</v>
      </c>
      <c r="CM151" s="89">
        <v>0</v>
      </c>
      <c r="CN151" s="89">
        <v>0</v>
      </c>
      <c r="CO151" s="89">
        <v>0</v>
      </c>
      <c r="CP151" s="89">
        <v>0</v>
      </c>
      <c r="CQ151" s="89">
        <v>0</v>
      </c>
      <c r="CR151" s="89"/>
      <c r="CS151" s="89">
        <v>0</v>
      </c>
      <c r="CT151" s="97" t="s">
        <v>34</v>
      </c>
      <c r="CU151" s="97" t="s">
        <v>514</v>
      </c>
      <c r="CV151" s="97" t="s">
        <v>143</v>
      </c>
      <c r="CW151" s="97" t="s">
        <v>508</v>
      </c>
    </row>
    <row r="152" spans="1:101" ht="15" outlineLevel="2">
      <c r="A152" s="97">
        <v>2024</v>
      </c>
      <c r="B152" s="97" t="s">
        <v>369</v>
      </c>
      <c r="C152" s="97" t="s">
        <v>34</v>
      </c>
      <c r="D152" s="97" t="s">
        <v>315</v>
      </c>
      <c r="E152" s="89" t="s">
        <v>370</v>
      </c>
      <c r="F152" s="103">
        <v>24108765</v>
      </c>
      <c r="G152" s="103">
        <v>188476</v>
      </c>
      <c r="H152" s="103">
        <v>24297241</v>
      </c>
      <c r="I152" s="103">
        <v>368717</v>
      </c>
      <c r="J152" s="103">
        <v>2394608</v>
      </c>
      <c r="K152" s="89">
        <v>1755947</v>
      </c>
      <c r="L152" s="89">
        <v>8289200</v>
      </c>
      <c r="M152" s="89">
        <v>2700000</v>
      </c>
      <c r="N152" s="89">
        <v>0</v>
      </c>
      <c r="O152" s="89">
        <v>0</v>
      </c>
      <c r="P152" s="89">
        <v>10989200</v>
      </c>
      <c r="Q152" s="89">
        <v>0</v>
      </c>
      <c r="R152" s="89">
        <v>0</v>
      </c>
      <c r="S152" s="89">
        <v>0</v>
      </c>
      <c r="T152" s="89">
        <v>474214</v>
      </c>
      <c r="U152" s="89">
        <v>45416453</v>
      </c>
      <c r="V152" s="89">
        <v>1617760524</v>
      </c>
      <c r="W152" s="89">
        <v>1571869857</v>
      </c>
      <c r="X152" s="89">
        <v>0</v>
      </c>
      <c r="Y152" s="89">
        <v>0</v>
      </c>
      <c r="Z152" s="89">
        <v>0</v>
      </c>
      <c r="AA152" s="89">
        <v>0</v>
      </c>
      <c r="AB152" s="89">
        <v>0</v>
      </c>
      <c r="AC152" s="89">
        <v>0</v>
      </c>
      <c r="AD152" s="89">
        <v>0</v>
      </c>
      <c r="AE152" s="89">
        <v>0</v>
      </c>
      <c r="AF152" s="89">
        <v>0</v>
      </c>
      <c r="AG152" s="89">
        <v>0</v>
      </c>
      <c r="AH152" s="89">
        <v>0</v>
      </c>
      <c r="AI152" s="89">
        <v>0</v>
      </c>
      <c r="AJ152" s="89">
        <v>0</v>
      </c>
      <c r="AK152" s="89">
        <v>0</v>
      </c>
      <c r="AL152" s="89">
        <v>4698</v>
      </c>
      <c r="AM152" s="89">
        <v>9</v>
      </c>
      <c r="AN152" s="89">
        <v>4707</v>
      </c>
      <c r="AO152" s="89">
        <v>0</v>
      </c>
      <c r="AP152" s="89">
        <v>0</v>
      </c>
      <c r="AQ152" s="89">
        <v>0</v>
      </c>
      <c r="AR152" s="89">
        <v>0</v>
      </c>
      <c r="AS152" s="89">
        <v>0</v>
      </c>
      <c r="AT152" s="89">
        <v>1499996</v>
      </c>
      <c r="AU152" s="89">
        <v>369917116</v>
      </c>
      <c r="AV152" s="89">
        <v>1071438100</v>
      </c>
      <c r="AW152" s="89">
        <v>12204845</v>
      </c>
      <c r="AX152" s="89">
        <v>125005900</v>
      </c>
      <c r="AY152" s="89">
        <v>50864776</v>
      </c>
      <c r="AZ152" s="89">
        <v>135798800</v>
      </c>
      <c r="BA152" s="89">
        <v>1866400</v>
      </c>
      <c r="BB152" s="89">
        <v>28927400</v>
      </c>
      <c r="BC152" s="89">
        <v>0</v>
      </c>
      <c r="BD152" s="89">
        <v>0</v>
      </c>
      <c r="BE152" s="89">
        <v>0</v>
      </c>
      <c r="BF152" s="89">
        <v>0</v>
      </c>
      <c r="BG152" s="89">
        <v>0</v>
      </c>
      <c r="BH152" s="89">
        <v>0</v>
      </c>
      <c r="BI152" s="89">
        <v>0</v>
      </c>
      <c r="BJ152" s="89">
        <v>0</v>
      </c>
      <c r="BK152" s="89">
        <v>0</v>
      </c>
      <c r="BL152" s="89">
        <v>0</v>
      </c>
      <c r="BM152" s="89">
        <v>0</v>
      </c>
      <c r="BN152" s="89">
        <v>0</v>
      </c>
      <c r="BO152" s="89">
        <v>0</v>
      </c>
      <c r="BP152" s="89">
        <v>0</v>
      </c>
      <c r="BQ152" s="89">
        <v>0</v>
      </c>
      <c r="BR152" s="89">
        <v>6750</v>
      </c>
      <c r="BS152" s="89">
        <v>3699138</v>
      </c>
      <c r="BT152" s="89">
        <v>10714455</v>
      </c>
      <c r="BU152" s="89">
        <v>124121</v>
      </c>
      <c r="BV152" s="89">
        <v>1591103</v>
      </c>
      <c r="BW152" s="89">
        <v>508646</v>
      </c>
      <c r="BX152" s="89">
        <v>1357994</v>
      </c>
      <c r="BY152" s="89">
        <v>18859</v>
      </c>
      <c r="BZ152" s="89">
        <v>366081</v>
      </c>
      <c r="CA152" s="89">
        <v>0</v>
      </c>
      <c r="CB152" s="89">
        <v>0</v>
      </c>
      <c r="CC152" s="89">
        <v>0</v>
      </c>
      <c r="CD152" s="89">
        <v>0</v>
      </c>
      <c r="CE152" s="89">
        <v>0</v>
      </c>
      <c r="CF152" s="89">
        <v>0</v>
      </c>
      <c r="CG152" s="89">
        <v>0</v>
      </c>
      <c r="CH152" s="89">
        <v>0</v>
      </c>
      <c r="CI152" s="89">
        <v>0</v>
      </c>
      <c r="CJ152" s="89">
        <v>0</v>
      </c>
      <c r="CK152" s="89">
        <v>0</v>
      </c>
      <c r="CL152" s="89">
        <v>0</v>
      </c>
      <c r="CM152" s="89">
        <v>0</v>
      </c>
      <c r="CN152" s="89">
        <v>0</v>
      </c>
      <c r="CO152" s="89">
        <v>0</v>
      </c>
      <c r="CP152" s="89">
        <v>0</v>
      </c>
      <c r="CQ152" s="89">
        <v>0</v>
      </c>
      <c r="CR152" s="89"/>
      <c r="CS152" s="89">
        <v>0</v>
      </c>
      <c r="CT152" s="97" t="s">
        <v>34</v>
      </c>
      <c r="CU152" s="97" t="s">
        <v>258</v>
      </c>
      <c r="CV152" s="97" t="s">
        <v>512</v>
      </c>
      <c r="CW152" s="97" t="s">
        <v>508</v>
      </c>
    </row>
    <row r="153" spans="1:101" ht="15" outlineLevel="1">
      <c r="A153" s="97"/>
      <c r="B153" s="97"/>
      <c r="C153" s="99" t="s">
        <v>536</v>
      </c>
      <c r="D153" s="97"/>
      <c r="E153" s="89"/>
      <c r="F153" s="103">
        <f>SUBTOTAL(9,F132:F152)</f>
        <v>873024060</v>
      </c>
      <c r="G153" s="103">
        <f>SUBTOTAL(9,G132:G152)</f>
        <v>9446962</v>
      </c>
      <c r="H153" s="103">
        <f>SUBTOTAL(9,H132:H152)</f>
        <v>882471022</v>
      </c>
      <c r="I153" s="103">
        <f>SUBTOTAL(9,I132:I152)</f>
        <v>47791217</v>
      </c>
      <c r="J153" s="103">
        <f>SUBTOTAL(9,J132:J152)</f>
        <v>92669865</v>
      </c>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f>SUBTOTAL(9,CQ132:CQ152)</f>
        <v>0</v>
      </c>
      <c r="CR153" s="89"/>
      <c r="CS153" s="89"/>
      <c r="CT153" s="97"/>
      <c r="CU153" s="97"/>
      <c r="CV153" s="97"/>
      <c r="CW153" s="97"/>
    </row>
    <row r="154" spans="1:101" ht="15" outlineLevel="2">
      <c r="A154" s="97">
        <v>2024</v>
      </c>
      <c r="B154" s="97" t="s">
        <v>374</v>
      </c>
      <c r="C154" s="97" t="s">
        <v>162</v>
      </c>
      <c r="D154" s="97" t="s">
        <v>264</v>
      </c>
      <c r="E154" s="89" t="s">
        <v>145</v>
      </c>
      <c r="F154" s="103">
        <v>9701782</v>
      </c>
      <c r="G154" s="103">
        <v>103164</v>
      </c>
      <c r="H154" s="103">
        <v>9804946</v>
      </c>
      <c r="I154" s="103">
        <v>124051</v>
      </c>
      <c r="J154" s="103">
        <v>684640</v>
      </c>
      <c r="K154" s="89">
        <v>1894608</v>
      </c>
      <c r="L154" s="89">
        <v>5958800</v>
      </c>
      <c r="M154" s="89">
        <v>3750000</v>
      </c>
      <c r="N154" s="89">
        <v>0</v>
      </c>
      <c r="O154" s="89">
        <v>0</v>
      </c>
      <c r="P154" s="89">
        <v>9708800</v>
      </c>
      <c r="Q154" s="89">
        <v>0</v>
      </c>
      <c r="R154" s="89">
        <v>0</v>
      </c>
      <c r="S154" s="89">
        <v>0</v>
      </c>
      <c r="T154" s="89">
        <v>87706</v>
      </c>
      <c r="U154" s="89">
        <v>36778390</v>
      </c>
      <c r="V154" s="89">
        <v>643277300</v>
      </c>
      <c r="W154" s="89">
        <v>606411204</v>
      </c>
      <c r="X154" s="89">
        <v>0</v>
      </c>
      <c r="Y154" s="89">
        <v>0</v>
      </c>
      <c r="Z154" s="89">
        <v>0</v>
      </c>
      <c r="AA154" s="89">
        <v>0</v>
      </c>
      <c r="AB154" s="89">
        <v>0</v>
      </c>
      <c r="AC154" s="89">
        <v>0</v>
      </c>
      <c r="AD154" s="89">
        <v>0</v>
      </c>
      <c r="AE154" s="89">
        <v>0</v>
      </c>
      <c r="AF154" s="89">
        <v>0</v>
      </c>
      <c r="AG154" s="89">
        <v>0</v>
      </c>
      <c r="AH154" s="89">
        <v>0</v>
      </c>
      <c r="AI154" s="89">
        <v>0</v>
      </c>
      <c r="AJ154" s="89">
        <v>0</v>
      </c>
      <c r="AK154" s="89">
        <v>0</v>
      </c>
      <c r="AL154" s="89">
        <v>2858</v>
      </c>
      <c r="AM154" s="89">
        <v>3</v>
      </c>
      <c r="AN154" s="89">
        <v>2861</v>
      </c>
      <c r="AO154" s="89">
        <v>0</v>
      </c>
      <c r="AP154" s="89">
        <v>0</v>
      </c>
      <c r="AQ154" s="89">
        <v>0</v>
      </c>
      <c r="AR154" s="89">
        <v>0</v>
      </c>
      <c r="AS154" s="89">
        <v>0</v>
      </c>
      <c r="AT154" s="89">
        <v>224999</v>
      </c>
      <c r="AU154" s="89">
        <v>195774724</v>
      </c>
      <c r="AV154" s="89">
        <v>412613100</v>
      </c>
      <c r="AW154" s="89">
        <v>660681</v>
      </c>
      <c r="AX154" s="89">
        <v>2269600</v>
      </c>
      <c r="AY154" s="89">
        <v>25019500</v>
      </c>
      <c r="AZ154" s="89">
        <v>42612000</v>
      </c>
      <c r="BA154" s="89">
        <v>138100</v>
      </c>
      <c r="BB154" s="89">
        <v>820800</v>
      </c>
      <c r="BC154" s="89">
        <v>0</v>
      </c>
      <c r="BD154" s="89">
        <v>0</v>
      </c>
      <c r="BE154" s="89">
        <v>0</v>
      </c>
      <c r="BF154" s="89">
        <v>663500</v>
      </c>
      <c r="BG154" s="89">
        <v>35200</v>
      </c>
      <c r="BH154" s="89">
        <v>0</v>
      </c>
      <c r="BI154" s="89">
        <v>0</v>
      </c>
      <c r="BJ154" s="89">
        <v>0</v>
      </c>
      <c r="BK154" s="89">
        <v>26600</v>
      </c>
      <c r="BL154" s="89">
        <v>0</v>
      </c>
      <c r="BM154" s="89">
        <v>0</v>
      </c>
      <c r="BN154" s="89">
        <v>0</v>
      </c>
      <c r="BO154" s="89">
        <v>0</v>
      </c>
      <c r="BP154" s="89">
        <v>0</v>
      </c>
      <c r="BQ154" s="89">
        <v>0</v>
      </c>
      <c r="BR154" s="89">
        <v>1013</v>
      </c>
      <c r="BS154" s="89">
        <v>1957707</v>
      </c>
      <c r="BT154" s="89">
        <v>4126186</v>
      </c>
      <c r="BU154" s="89">
        <v>6830</v>
      </c>
      <c r="BV154" s="89">
        <v>29799</v>
      </c>
      <c r="BW154" s="89">
        <v>250191</v>
      </c>
      <c r="BX154" s="89">
        <v>426132</v>
      </c>
      <c r="BY154" s="89">
        <v>1381</v>
      </c>
      <c r="BZ154" s="89">
        <v>10606</v>
      </c>
      <c r="CA154" s="89">
        <v>0</v>
      </c>
      <c r="CB154" s="89">
        <v>0</v>
      </c>
      <c r="CC154" s="89">
        <v>0</v>
      </c>
      <c r="CD154" s="89">
        <v>3318</v>
      </c>
      <c r="CE154" s="89">
        <v>352</v>
      </c>
      <c r="CF154" s="89">
        <v>0</v>
      </c>
      <c r="CG154" s="89">
        <v>0</v>
      </c>
      <c r="CH154" s="89">
        <v>0</v>
      </c>
      <c r="CI154" s="89">
        <v>133</v>
      </c>
      <c r="CJ154" s="89">
        <v>0</v>
      </c>
      <c r="CK154" s="89">
        <v>0</v>
      </c>
      <c r="CL154" s="89">
        <v>0</v>
      </c>
      <c r="CM154" s="89">
        <v>0</v>
      </c>
      <c r="CN154" s="89">
        <v>0</v>
      </c>
      <c r="CO154" s="89">
        <v>0</v>
      </c>
      <c r="CP154" s="89">
        <v>0</v>
      </c>
      <c r="CQ154" s="89">
        <v>0</v>
      </c>
      <c r="CR154" s="89"/>
      <c r="CS154" s="89">
        <v>0</v>
      </c>
      <c r="CT154" s="97" t="s">
        <v>162</v>
      </c>
      <c r="CU154" s="97" t="s">
        <v>537</v>
      </c>
      <c r="CV154" s="97" t="s">
        <v>145</v>
      </c>
      <c r="CW154" s="97" t="s">
        <v>508</v>
      </c>
    </row>
    <row r="155" spans="1:101" ht="15" outlineLevel="2">
      <c r="A155" s="97">
        <v>2024</v>
      </c>
      <c r="B155" s="97" t="s">
        <v>374</v>
      </c>
      <c r="C155" s="97" t="s">
        <v>162</v>
      </c>
      <c r="D155" s="97" t="s">
        <v>286</v>
      </c>
      <c r="E155" s="89" t="s">
        <v>537</v>
      </c>
      <c r="F155" s="103">
        <v>3080513</v>
      </c>
      <c r="G155" s="103">
        <v>376774</v>
      </c>
      <c r="H155" s="103">
        <v>3457287</v>
      </c>
      <c r="I155" s="103">
        <v>0</v>
      </c>
      <c r="J155" s="103">
        <v>202280</v>
      </c>
      <c r="K155" s="89">
        <v>63590</v>
      </c>
      <c r="L155" s="89">
        <v>600000</v>
      </c>
      <c r="M155" s="89">
        <v>0</v>
      </c>
      <c r="N155" s="89">
        <v>0</v>
      </c>
      <c r="O155" s="89">
        <v>236700</v>
      </c>
      <c r="P155" s="89">
        <v>836700</v>
      </c>
      <c r="Q155" s="89">
        <v>0</v>
      </c>
      <c r="R155" s="89">
        <v>0</v>
      </c>
      <c r="S155" s="89">
        <v>1507168</v>
      </c>
      <c r="T155" s="89">
        <v>0</v>
      </c>
      <c r="U155" s="89">
        <v>931811</v>
      </c>
      <c r="V155" s="89">
        <v>135948350</v>
      </c>
      <c r="W155" s="89">
        <v>133509371</v>
      </c>
      <c r="X155" s="89">
        <v>0</v>
      </c>
      <c r="Y155" s="89">
        <v>0</v>
      </c>
      <c r="Z155" s="89">
        <v>0</v>
      </c>
      <c r="AA155" s="89">
        <v>0</v>
      </c>
      <c r="AB155" s="89">
        <v>0</v>
      </c>
      <c r="AC155" s="89">
        <v>0</v>
      </c>
      <c r="AD155" s="89">
        <v>0</v>
      </c>
      <c r="AE155" s="89">
        <v>0</v>
      </c>
      <c r="AF155" s="89">
        <v>0</v>
      </c>
      <c r="AG155" s="89">
        <v>0</v>
      </c>
      <c r="AH155" s="89">
        <v>0</v>
      </c>
      <c r="AI155" s="89">
        <v>0</v>
      </c>
      <c r="AJ155" s="89">
        <v>0</v>
      </c>
      <c r="AK155" s="89">
        <v>0</v>
      </c>
      <c r="AL155" s="89">
        <v>651</v>
      </c>
      <c r="AM155" s="89">
        <v>22</v>
      </c>
      <c r="AN155" s="89">
        <v>673</v>
      </c>
      <c r="AO155" s="89">
        <v>0</v>
      </c>
      <c r="AP155" s="89">
        <v>9358622</v>
      </c>
      <c r="AQ155" s="89">
        <v>23287200</v>
      </c>
      <c r="AR155" s="89">
        <v>313060</v>
      </c>
      <c r="AS155" s="89">
        <v>1553200</v>
      </c>
      <c r="AT155" s="89">
        <v>50000</v>
      </c>
      <c r="AU155" s="89">
        <v>18095037</v>
      </c>
      <c r="AV155" s="89">
        <v>67001000</v>
      </c>
      <c r="AW155" s="89">
        <v>1627552</v>
      </c>
      <c r="AX155" s="89">
        <v>12528300</v>
      </c>
      <c r="AY155" s="89">
        <v>4604450</v>
      </c>
      <c r="AZ155" s="89">
        <v>10007100</v>
      </c>
      <c r="BA155" s="89">
        <v>109400</v>
      </c>
      <c r="BB155" s="89">
        <v>1297100</v>
      </c>
      <c r="BC155" s="89">
        <v>0</v>
      </c>
      <c r="BD155" s="89">
        <v>11818300</v>
      </c>
      <c r="BE155" s="89">
        <v>13580800</v>
      </c>
      <c r="BF155" s="89">
        <v>90024100</v>
      </c>
      <c r="BG155" s="89">
        <v>16292500</v>
      </c>
      <c r="BH155" s="89">
        <v>0</v>
      </c>
      <c r="BI155" s="89">
        <v>149500</v>
      </c>
      <c r="BJ155" s="89">
        <v>344200</v>
      </c>
      <c r="BK155" s="89">
        <v>2028900</v>
      </c>
      <c r="BL155" s="89">
        <v>54400</v>
      </c>
      <c r="BM155" s="89">
        <v>0</v>
      </c>
      <c r="BN155" s="89">
        <v>93529</v>
      </c>
      <c r="BO155" s="89">
        <v>232924</v>
      </c>
      <c r="BP155" s="89">
        <v>3268</v>
      </c>
      <c r="BQ155" s="89">
        <v>20062</v>
      </c>
      <c r="BR155" s="89">
        <v>225</v>
      </c>
      <c r="BS155" s="89">
        <v>180946</v>
      </c>
      <c r="BT155" s="89">
        <v>670016</v>
      </c>
      <c r="BU155" s="89">
        <v>16411</v>
      </c>
      <c r="BV155" s="89">
        <v>160548</v>
      </c>
      <c r="BW155" s="89">
        <v>46045</v>
      </c>
      <c r="BX155" s="89">
        <v>100071</v>
      </c>
      <c r="BY155" s="89">
        <v>1110</v>
      </c>
      <c r="BZ155" s="89">
        <v>16473</v>
      </c>
      <c r="CA155" s="89">
        <v>0</v>
      </c>
      <c r="CB155" s="89">
        <v>59095</v>
      </c>
      <c r="CC155" s="89">
        <v>67914</v>
      </c>
      <c r="CD155" s="89">
        <v>450169</v>
      </c>
      <c r="CE155" s="89">
        <v>162925</v>
      </c>
      <c r="CF155" s="89">
        <v>0</v>
      </c>
      <c r="CG155" s="89">
        <v>748</v>
      </c>
      <c r="CH155" s="89">
        <v>1723</v>
      </c>
      <c r="CI155" s="89">
        <v>10152</v>
      </c>
      <c r="CJ155" s="89">
        <v>544</v>
      </c>
      <c r="CK155" s="89">
        <v>0</v>
      </c>
      <c r="CL155" s="89">
        <v>0</v>
      </c>
      <c r="CM155" s="89">
        <v>0</v>
      </c>
      <c r="CN155" s="89">
        <v>0</v>
      </c>
      <c r="CO155" s="89">
        <v>0</v>
      </c>
      <c r="CP155" s="89">
        <v>0</v>
      </c>
      <c r="CQ155" s="89">
        <v>0</v>
      </c>
      <c r="CR155" s="89"/>
      <c r="CS155" s="89">
        <v>0</v>
      </c>
      <c r="CT155" s="97" t="s">
        <v>162</v>
      </c>
      <c r="CU155" s="97" t="s">
        <v>376</v>
      </c>
      <c r="CV155" s="97" t="s">
        <v>153</v>
      </c>
      <c r="CW155" s="97" t="s">
        <v>508</v>
      </c>
    </row>
    <row r="156" spans="1:101" ht="15" outlineLevel="2">
      <c r="A156" s="97">
        <v>2024</v>
      </c>
      <c r="B156" s="97" t="s">
        <v>374</v>
      </c>
      <c r="C156" s="97" t="s">
        <v>162</v>
      </c>
      <c r="D156" s="97" t="s">
        <v>288</v>
      </c>
      <c r="E156" s="89" t="s">
        <v>375</v>
      </c>
      <c r="F156" s="103">
        <v>1617933</v>
      </c>
      <c r="G156" s="103">
        <v>172266</v>
      </c>
      <c r="H156" s="103">
        <v>1790199</v>
      </c>
      <c r="I156" s="103">
        <v>0</v>
      </c>
      <c r="J156" s="103">
        <v>117771</v>
      </c>
      <c r="K156" s="89">
        <v>24199</v>
      </c>
      <c r="L156" s="89">
        <v>0</v>
      </c>
      <c r="M156" s="89">
        <v>0</v>
      </c>
      <c r="N156" s="89">
        <v>0</v>
      </c>
      <c r="O156" s="89">
        <v>150000</v>
      </c>
      <c r="P156" s="89">
        <v>150000</v>
      </c>
      <c r="Q156" s="89">
        <v>0</v>
      </c>
      <c r="R156" s="89">
        <v>0</v>
      </c>
      <c r="S156" s="89">
        <v>740883</v>
      </c>
      <c r="T156" s="89">
        <v>11918</v>
      </c>
      <c r="U156" s="89">
        <v>975627</v>
      </c>
      <c r="V156" s="89">
        <v>56715000</v>
      </c>
      <c r="W156" s="89">
        <v>54986572</v>
      </c>
      <c r="X156" s="89">
        <v>0</v>
      </c>
      <c r="Y156" s="89">
        <v>0</v>
      </c>
      <c r="Z156" s="89">
        <v>0</v>
      </c>
      <c r="AA156" s="89">
        <v>0</v>
      </c>
      <c r="AB156" s="89">
        <v>0</v>
      </c>
      <c r="AC156" s="89">
        <v>0</v>
      </c>
      <c r="AD156" s="89">
        <v>0</v>
      </c>
      <c r="AE156" s="89">
        <v>0</v>
      </c>
      <c r="AF156" s="89">
        <v>0</v>
      </c>
      <c r="AG156" s="89">
        <v>0</v>
      </c>
      <c r="AH156" s="89">
        <v>0</v>
      </c>
      <c r="AI156" s="89">
        <v>0</v>
      </c>
      <c r="AJ156" s="89">
        <v>0</v>
      </c>
      <c r="AK156" s="89">
        <v>0</v>
      </c>
      <c r="AL156" s="89">
        <v>386</v>
      </c>
      <c r="AM156" s="89">
        <v>7</v>
      </c>
      <c r="AN156" s="89">
        <v>393</v>
      </c>
      <c r="AO156" s="89">
        <v>0</v>
      </c>
      <c r="AP156" s="89">
        <v>4845089</v>
      </c>
      <c r="AQ156" s="89">
        <v>11891400</v>
      </c>
      <c r="AR156" s="89">
        <v>80328</v>
      </c>
      <c r="AS156" s="89">
        <v>1249700</v>
      </c>
      <c r="AT156" s="89">
        <v>50000</v>
      </c>
      <c r="AU156" s="89">
        <v>8305032</v>
      </c>
      <c r="AV156" s="89">
        <v>24989700</v>
      </c>
      <c r="AW156" s="89">
        <v>468623</v>
      </c>
      <c r="AX156" s="89">
        <v>3294000</v>
      </c>
      <c r="AY156" s="89">
        <v>3555900</v>
      </c>
      <c r="AZ156" s="89">
        <v>7147900</v>
      </c>
      <c r="BA156" s="89">
        <v>103200</v>
      </c>
      <c r="BB156" s="89">
        <v>2317400</v>
      </c>
      <c r="BC156" s="89">
        <v>0</v>
      </c>
      <c r="BD156" s="89">
        <v>6385600</v>
      </c>
      <c r="BE156" s="89">
        <v>7409700</v>
      </c>
      <c r="BF156" s="89">
        <v>43382300</v>
      </c>
      <c r="BG156" s="89">
        <v>7160000</v>
      </c>
      <c r="BH156" s="89">
        <v>0</v>
      </c>
      <c r="BI156" s="89">
        <v>0</v>
      </c>
      <c r="BJ156" s="89">
        <v>113400</v>
      </c>
      <c r="BK156" s="89">
        <v>2595700</v>
      </c>
      <c r="BL156" s="89">
        <v>119200</v>
      </c>
      <c r="BM156" s="89">
        <v>0</v>
      </c>
      <c r="BN156" s="89">
        <v>48440</v>
      </c>
      <c r="BO156" s="89">
        <v>118923</v>
      </c>
      <c r="BP156" s="89">
        <v>815</v>
      </c>
      <c r="BQ156" s="89">
        <v>15811</v>
      </c>
      <c r="BR156" s="89">
        <v>225</v>
      </c>
      <c r="BS156" s="89">
        <v>83047</v>
      </c>
      <c r="BT156" s="89">
        <v>249900</v>
      </c>
      <c r="BU156" s="89">
        <v>4791</v>
      </c>
      <c r="BV156" s="89">
        <v>42245</v>
      </c>
      <c r="BW156" s="89">
        <v>35560</v>
      </c>
      <c r="BX156" s="89">
        <v>71479</v>
      </c>
      <c r="BY156" s="89">
        <v>1032</v>
      </c>
      <c r="BZ156" s="89">
        <v>29226</v>
      </c>
      <c r="CA156" s="89">
        <v>0</v>
      </c>
      <c r="CB156" s="89">
        <v>31932</v>
      </c>
      <c r="CC156" s="89">
        <v>37053</v>
      </c>
      <c r="CD156" s="89">
        <v>216930</v>
      </c>
      <c r="CE156" s="89">
        <v>71600</v>
      </c>
      <c r="CF156" s="89">
        <v>0</v>
      </c>
      <c r="CG156" s="89">
        <v>0</v>
      </c>
      <c r="CH156" s="89">
        <v>568</v>
      </c>
      <c r="CI156" s="89">
        <v>12986</v>
      </c>
      <c r="CJ156" s="89">
        <v>1192</v>
      </c>
      <c r="CK156" s="89">
        <v>0</v>
      </c>
      <c r="CL156" s="89">
        <v>0</v>
      </c>
      <c r="CM156" s="89">
        <v>0</v>
      </c>
      <c r="CN156" s="89">
        <v>0</v>
      </c>
      <c r="CO156" s="89">
        <v>0</v>
      </c>
      <c r="CP156" s="89">
        <v>0</v>
      </c>
      <c r="CQ156" s="89">
        <v>0</v>
      </c>
      <c r="CR156" s="89"/>
      <c r="CS156" s="89">
        <v>0</v>
      </c>
      <c r="CT156" s="97" t="s">
        <v>162</v>
      </c>
      <c r="CU156" s="97" t="s">
        <v>376</v>
      </c>
      <c r="CV156" s="97" t="s">
        <v>538</v>
      </c>
      <c r="CW156" s="97" t="s">
        <v>508</v>
      </c>
    </row>
    <row r="157" spans="1:101" ht="15" outlineLevel="2">
      <c r="A157" s="97">
        <v>2024</v>
      </c>
      <c r="B157" s="97" t="s">
        <v>374</v>
      </c>
      <c r="C157" s="97" t="s">
        <v>162</v>
      </c>
      <c r="D157" s="97" t="s">
        <v>309</v>
      </c>
      <c r="E157" s="89" t="s">
        <v>376</v>
      </c>
      <c r="F157" s="103">
        <v>7788407</v>
      </c>
      <c r="G157" s="103">
        <v>420154</v>
      </c>
      <c r="H157" s="103">
        <v>8208561</v>
      </c>
      <c r="I157" s="103">
        <v>0</v>
      </c>
      <c r="J157" s="103">
        <v>183925</v>
      </c>
      <c r="K157" s="89">
        <v>350270</v>
      </c>
      <c r="L157" s="89">
        <v>600000</v>
      </c>
      <c r="M157" s="89">
        <v>450000</v>
      </c>
      <c r="N157" s="89">
        <v>0</v>
      </c>
      <c r="O157" s="89">
        <v>0</v>
      </c>
      <c r="P157" s="89">
        <v>1050000</v>
      </c>
      <c r="Q157" s="89">
        <v>0</v>
      </c>
      <c r="R157" s="89">
        <v>0</v>
      </c>
      <c r="S157" s="89">
        <v>1730511</v>
      </c>
      <c r="T157" s="89">
        <v>0</v>
      </c>
      <c r="U157" s="89">
        <v>2074362</v>
      </c>
      <c r="V157" s="89">
        <v>583157050</v>
      </c>
      <c r="W157" s="89">
        <v>579352177</v>
      </c>
      <c r="X157" s="89">
        <v>0</v>
      </c>
      <c r="Y157" s="89">
        <v>0</v>
      </c>
      <c r="Z157" s="89">
        <v>0</v>
      </c>
      <c r="AA157" s="89">
        <v>0</v>
      </c>
      <c r="AB157" s="89">
        <v>0</v>
      </c>
      <c r="AC157" s="89">
        <v>0</v>
      </c>
      <c r="AD157" s="89">
        <v>0</v>
      </c>
      <c r="AE157" s="89">
        <v>0</v>
      </c>
      <c r="AF157" s="89">
        <v>0</v>
      </c>
      <c r="AG157" s="89">
        <v>0</v>
      </c>
      <c r="AH157" s="89">
        <v>0</v>
      </c>
      <c r="AI157" s="89">
        <v>0</v>
      </c>
      <c r="AJ157" s="89">
        <v>0</v>
      </c>
      <c r="AK157" s="89">
        <v>0</v>
      </c>
      <c r="AL157" s="89">
        <v>1485</v>
      </c>
      <c r="AM157" s="89">
        <v>17</v>
      </c>
      <c r="AN157" s="89">
        <v>1502</v>
      </c>
      <c r="AO157" s="89">
        <v>0</v>
      </c>
      <c r="AP157" s="89">
        <v>10469421</v>
      </c>
      <c r="AQ157" s="89">
        <v>25243400</v>
      </c>
      <c r="AR157" s="89">
        <v>399668</v>
      </c>
      <c r="AS157" s="89">
        <v>4376300</v>
      </c>
      <c r="AT157" s="89">
        <v>0</v>
      </c>
      <c r="AU157" s="89">
        <v>85897389</v>
      </c>
      <c r="AV157" s="89">
        <v>344762800</v>
      </c>
      <c r="AW157" s="89">
        <v>10696899</v>
      </c>
      <c r="AX157" s="89">
        <v>99447900</v>
      </c>
      <c r="AY157" s="89">
        <v>10768350</v>
      </c>
      <c r="AZ157" s="89">
        <v>35095700</v>
      </c>
      <c r="BA157" s="89">
        <v>935000</v>
      </c>
      <c r="BB157" s="89">
        <v>11110300</v>
      </c>
      <c r="BC157" s="89">
        <v>0</v>
      </c>
      <c r="BD157" s="89">
        <v>12663300</v>
      </c>
      <c r="BE157" s="89">
        <v>14018800</v>
      </c>
      <c r="BF157" s="89">
        <v>40733400</v>
      </c>
      <c r="BG157" s="89">
        <v>1037800</v>
      </c>
      <c r="BH157" s="89">
        <v>0</v>
      </c>
      <c r="BI157" s="89">
        <v>223000</v>
      </c>
      <c r="BJ157" s="89">
        <v>1115000</v>
      </c>
      <c r="BK157" s="89">
        <v>3976900</v>
      </c>
      <c r="BL157" s="89">
        <v>0</v>
      </c>
      <c r="BM157" s="89">
        <v>0</v>
      </c>
      <c r="BN157" s="89">
        <v>104623</v>
      </c>
      <c r="BO157" s="89">
        <v>252507</v>
      </c>
      <c r="BP157" s="89">
        <v>4093</v>
      </c>
      <c r="BQ157" s="89">
        <v>55608</v>
      </c>
      <c r="BR157" s="89">
        <v>0</v>
      </c>
      <c r="BS157" s="89">
        <v>858961</v>
      </c>
      <c r="BT157" s="89">
        <v>3447645</v>
      </c>
      <c r="BU157" s="89">
        <v>107689</v>
      </c>
      <c r="BV157" s="89">
        <v>1269167</v>
      </c>
      <c r="BW157" s="89">
        <v>107501</v>
      </c>
      <c r="BX157" s="89">
        <v>351141</v>
      </c>
      <c r="BY157" s="89">
        <v>9388</v>
      </c>
      <c r="BZ157" s="89">
        <v>141184</v>
      </c>
      <c r="CA157" s="89">
        <v>0</v>
      </c>
      <c r="CB157" s="89">
        <v>63319</v>
      </c>
      <c r="CC157" s="89">
        <v>70111</v>
      </c>
      <c r="CD157" s="89">
        <v>203699</v>
      </c>
      <c r="CE157" s="89">
        <v>10378</v>
      </c>
      <c r="CF157" s="89">
        <v>0</v>
      </c>
      <c r="CG157" s="89">
        <v>1116</v>
      </c>
      <c r="CH157" s="89">
        <v>5579</v>
      </c>
      <c r="CI157" s="89">
        <v>19898</v>
      </c>
      <c r="CJ157" s="89">
        <v>0</v>
      </c>
      <c r="CK157" s="89">
        <v>0</v>
      </c>
      <c r="CL157" s="89">
        <v>0</v>
      </c>
      <c r="CM157" s="89">
        <v>0</v>
      </c>
      <c r="CN157" s="89">
        <v>0</v>
      </c>
      <c r="CO157" s="89">
        <v>0</v>
      </c>
      <c r="CP157" s="89">
        <v>0</v>
      </c>
      <c r="CQ157" s="89">
        <v>0</v>
      </c>
      <c r="CR157" s="89"/>
      <c r="CS157" s="89">
        <v>0</v>
      </c>
      <c r="CT157" s="97" t="s">
        <v>162</v>
      </c>
      <c r="CU157" s="97" t="s">
        <v>377</v>
      </c>
      <c r="CV157" s="97" t="s">
        <v>538</v>
      </c>
      <c r="CW157" s="97" t="s">
        <v>508</v>
      </c>
    </row>
    <row r="158" spans="1:101" ht="15" outlineLevel="2">
      <c r="A158" s="97">
        <v>2024</v>
      </c>
      <c r="B158" s="97" t="s">
        <v>374</v>
      </c>
      <c r="C158" s="97" t="s">
        <v>162</v>
      </c>
      <c r="D158" s="97" t="s">
        <v>305</v>
      </c>
      <c r="E158" s="89" t="s">
        <v>215</v>
      </c>
      <c r="F158" s="103">
        <v>16745156</v>
      </c>
      <c r="G158" s="103">
        <v>244506</v>
      </c>
      <c r="H158" s="103">
        <v>16989662</v>
      </c>
      <c r="I158" s="103">
        <v>0</v>
      </c>
      <c r="J158" s="103">
        <v>197757</v>
      </c>
      <c r="K158" s="89">
        <v>613107</v>
      </c>
      <c r="L158" s="89">
        <v>2700000</v>
      </c>
      <c r="M158" s="89">
        <v>1650000</v>
      </c>
      <c r="N158" s="89">
        <v>0</v>
      </c>
      <c r="O158" s="89">
        <v>150000</v>
      </c>
      <c r="P158" s="89">
        <v>4500000</v>
      </c>
      <c r="Q158" s="89">
        <v>0</v>
      </c>
      <c r="R158" s="89">
        <v>0</v>
      </c>
      <c r="S158" s="89">
        <v>346277</v>
      </c>
      <c r="T158" s="89">
        <v>2909</v>
      </c>
      <c r="U158" s="89">
        <v>5497457</v>
      </c>
      <c r="V158" s="89">
        <v>1203105847</v>
      </c>
      <c r="W158" s="89">
        <v>1197259204</v>
      </c>
      <c r="X158" s="89">
        <v>0</v>
      </c>
      <c r="Y158" s="89">
        <v>0</v>
      </c>
      <c r="Z158" s="89">
        <v>0</v>
      </c>
      <c r="AA158" s="89">
        <v>0</v>
      </c>
      <c r="AB158" s="89">
        <v>0</v>
      </c>
      <c r="AC158" s="89">
        <v>0</v>
      </c>
      <c r="AD158" s="89">
        <v>0</v>
      </c>
      <c r="AE158" s="89">
        <v>0</v>
      </c>
      <c r="AF158" s="89">
        <v>0</v>
      </c>
      <c r="AG158" s="89">
        <v>0</v>
      </c>
      <c r="AH158" s="89">
        <v>0</v>
      </c>
      <c r="AI158" s="89">
        <v>0</v>
      </c>
      <c r="AJ158" s="89">
        <v>0</v>
      </c>
      <c r="AK158" s="89">
        <v>0</v>
      </c>
      <c r="AL158" s="89">
        <v>2273</v>
      </c>
      <c r="AM158" s="89">
        <v>10</v>
      </c>
      <c r="AN158" s="89">
        <v>2283</v>
      </c>
      <c r="AO158" s="89">
        <v>0</v>
      </c>
      <c r="AP158" s="89">
        <v>2755046</v>
      </c>
      <c r="AQ158" s="89">
        <v>7023100</v>
      </c>
      <c r="AR158" s="89">
        <v>122227</v>
      </c>
      <c r="AS158" s="89">
        <v>1641200</v>
      </c>
      <c r="AT158" s="89">
        <v>150000</v>
      </c>
      <c r="AU158" s="89">
        <v>158022145</v>
      </c>
      <c r="AV158" s="89">
        <v>612136600</v>
      </c>
      <c r="AW158" s="89">
        <v>20503686</v>
      </c>
      <c r="AX158" s="89">
        <v>400833800</v>
      </c>
      <c r="AY158" s="89">
        <v>27062866</v>
      </c>
      <c r="AZ158" s="89">
        <v>100668400</v>
      </c>
      <c r="BA158" s="89">
        <v>3378987</v>
      </c>
      <c r="BB158" s="89">
        <v>95823300</v>
      </c>
      <c r="BC158" s="89">
        <v>0</v>
      </c>
      <c r="BD158" s="89">
        <v>3148500</v>
      </c>
      <c r="BE158" s="89">
        <v>3519200</v>
      </c>
      <c r="BF158" s="89">
        <v>8485000</v>
      </c>
      <c r="BG158" s="89">
        <v>0</v>
      </c>
      <c r="BH158" s="89">
        <v>0</v>
      </c>
      <c r="BI158" s="89">
        <v>1500</v>
      </c>
      <c r="BJ158" s="89">
        <v>2800</v>
      </c>
      <c r="BK158" s="89">
        <v>1576000</v>
      </c>
      <c r="BL158" s="89">
        <v>0</v>
      </c>
      <c r="BM158" s="89">
        <v>0</v>
      </c>
      <c r="BN158" s="89">
        <v>27528</v>
      </c>
      <c r="BO158" s="89">
        <v>70254</v>
      </c>
      <c r="BP158" s="89">
        <v>1286</v>
      </c>
      <c r="BQ158" s="89">
        <v>20757</v>
      </c>
      <c r="BR158" s="89">
        <v>675</v>
      </c>
      <c r="BS158" s="89">
        <v>1580195</v>
      </c>
      <c r="BT158" s="89">
        <v>6121391</v>
      </c>
      <c r="BU158" s="89">
        <v>205711</v>
      </c>
      <c r="BV158" s="89">
        <v>5061147</v>
      </c>
      <c r="BW158" s="89">
        <v>269873</v>
      </c>
      <c r="BX158" s="89">
        <v>1007445</v>
      </c>
      <c r="BY158" s="89">
        <v>34457</v>
      </c>
      <c r="BZ158" s="89">
        <v>1205586</v>
      </c>
      <c r="CA158" s="89">
        <v>0</v>
      </c>
      <c r="CB158" s="89">
        <v>15745</v>
      </c>
      <c r="CC158" s="89">
        <v>17599</v>
      </c>
      <c r="CD158" s="89">
        <v>42432</v>
      </c>
      <c r="CE158" s="89">
        <v>0</v>
      </c>
      <c r="CF158" s="89">
        <v>0</v>
      </c>
      <c r="CG158" s="89">
        <v>8</v>
      </c>
      <c r="CH158" s="89">
        <v>14</v>
      </c>
      <c r="CI158" s="89">
        <v>7881</v>
      </c>
      <c r="CJ158" s="89">
        <v>0</v>
      </c>
      <c r="CK158" s="89">
        <v>0</v>
      </c>
      <c r="CL158" s="89">
        <v>0</v>
      </c>
      <c r="CM158" s="89">
        <v>0</v>
      </c>
      <c r="CN158" s="89">
        <v>0</v>
      </c>
      <c r="CO158" s="89">
        <v>0</v>
      </c>
      <c r="CP158" s="89">
        <v>0</v>
      </c>
      <c r="CQ158" s="89">
        <v>0</v>
      </c>
      <c r="CR158" s="89"/>
      <c r="CS158" s="89">
        <v>0</v>
      </c>
      <c r="CT158" s="97" t="s">
        <v>162</v>
      </c>
      <c r="CU158" s="97" t="s">
        <v>379</v>
      </c>
      <c r="CV158" s="97" t="s">
        <v>159</v>
      </c>
      <c r="CW158" s="97" t="s">
        <v>508</v>
      </c>
    </row>
    <row r="159" spans="1:101" ht="15" outlineLevel="2">
      <c r="A159" s="97">
        <v>2024</v>
      </c>
      <c r="B159" s="97" t="s">
        <v>374</v>
      </c>
      <c r="C159" s="97" t="s">
        <v>162</v>
      </c>
      <c r="D159" s="97" t="s">
        <v>269</v>
      </c>
      <c r="E159" s="89" t="s">
        <v>150</v>
      </c>
      <c r="F159" s="103">
        <v>6999523</v>
      </c>
      <c r="G159" s="103">
        <v>36465</v>
      </c>
      <c r="H159" s="103">
        <v>7035988</v>
      </c>
      <c r="I159" s="103">
        <v>0</v>
      </c>
      <c r="J159" s="103">
        <v>146152</v>
      </c>
      <c r="K159" s="89">
        <v>1143193</v>
      </c>
      <c r="L159" s="89">
        <v>4767100</v>
      </c>
      <c r="M159" s="89">
        <v>2400000</v>
      </c>
      <c r="N159" s="89">
        <v>0</v>
      </c>
      <c r="O159" s="89">
        <v>0</v>
      </c>
      <c r="P159" s="89">
        <v>7167100</v>
      </c>
      <c r="Q159" s="89">
        <v>0</v>
      </c>
      <c r="R159" s="89">
        <v>0</v>
      </c>
      <c r="S159" s="89">
        <v>37039</v>
      </c>
      <c r="T159" s="89">
        <v>27915</v>
      </c>
      <c r="U159" s="89">
        <v>15842938</v>
      </c>
      <c r="V159" s="89">
        <v>573746759</v>
      </c>
      <c r="W159" s="89">
        <v>557838867</v>
      </c>
      <c r="X159" s="89">
        <v>0</v>
      </c>
      <c r="Y159" s="89">
        <v>0</v>
      </c>
      <c r="Z159" s="89">
        <v>0</v>
      </c>
      <c r="AA159" s="89">
        <v>0</v>
      </c>
      <c r="AB159" s="89">
        <v>0</v>
      </c>
      <c r="AC159" s="89">
        <v>0</v>
      </c>
      <c r="AD159" s="89">
        <v>0</v>
      </c>
      <c r="AE159" s="89">
        <v>0</v>
      </c>
      <c r="AF159" s="89">
        <v>0</v>
      </c>
      <c r="AG159" s="89">
        <v>0</v>
      </c>
      <c r="AH159" s="89">
        <v>0</v>
      </c>
      <c r="AI159" s="89">
        <v>0</v>
      </c>
      <c r="AJ159" s="89">
        <v>0</v>
      </c>
      <c r="AK159" s="89">
        <v>0</v>
      </c>
      <c r="AL159" s="89">
        <v>1920</v>
      </c>
      <c r="AM159" s="89">
        <v>6</v>
      </c>
      <c r="AN159" s="89">
        <v>1926</v>
      </c>
      <c r="AO159" s="89">
        <v>0</v>
      </c>
      <c r="AP159" s="89">
        <v>190061</v>
      </c>
      <c r="AQ159" s="89">
        <v>395800</v>
      </c>
      <c r="AR159" s="89">
        <v>0</v>
      </c>
      <c r="AS159" s="89">
        <v>0</v>
      </c>
      <c r="AT159" s="89">
        <v>149999</v>
      </c>
      <c r="AU159" s="89">
        <v>139352834</v>
      </c>
      <c r="AV159" s="89">
        <v>416564500</v>
      </c>
      <c r="AW159" s="89">
        <v>2200473</v>
      </c>
      <c r="AX159" s="89">
        <v>4710500</v>
      </c>
      <c r="AY159" s="89">
        <v>18037541</v>
      </c>
      <c r="AZ159" s="89">
        <v>43979300</v>
      </c>
      <c r="BA159" s="89">
        <v>282700</v>
      </c>
      <c r="BB159" s="89">
        <v>369700</v>
      </c>
      <c r="BC159" s="89">
        <v>0</v>
      </c>
      <c r="BD159" s="89">
        <v>230000</v>
      </c>
      <c r="BE159" s="89">
        <v>290000</v>
      </c>
      <c r="BF159" s="89">
        <v>255500</v>
      </c>
      <c r="BG159" s="89">
        <v>0</v>
      </c>
      <c r="BH159" s="89">
        <v>0</v>
      </c>
      <c r="BI159" s="89">
        <v>0</v>
      </c>
      <c r="BJ159" s="89">
        <v>0</v>
      </c>
      <c r="BK159" s="89">
        <v>185900</v>
      </c>
      <c r="BL159" s="89">
        <v>0</v>
      </c>
      <c r="BM159" s="89">
        <v>0</v>
      </c>
      <c r="BN159" s="89">
        <v>1900</v>
      </c>
      <c r="BO159" s="89">
        <v>3958</v>
      </c>
      <c r="BP159" s="89">
        <v>0</v>
      </c>
      <c r="BQ159" s="89">
        <v>0</v>
      </c>
      <c r="BR159" s="89">
        <v>675</v>
      </c>
      <c r="BS159" s="89">
        <v>1393528</v>
      </c>
      <c r="BT159" s="89">
        <v>4165637</v>
      </c>
      <c r="BU159" s="89">
        <v>23076</v>
      </c>
      <c r="BV159" s="89">
        <v>63328</v>
      </c>
      <c r="BW159" s="89">
        <v>180376</v>
      </c>
      <c r="BX159" s="89">
        <v>439796</v>
      </c>
      <c r="BY159" s="89">
        <v>2932</v>
      </c>
      <c r="BZ159" s="89">
        <v>5226</v>
      </c>
      <c r="CA159" s="89">
        <v>0</v>
      </c>
      <c r="CB159" s="89">
        <v>1150</v>
      </c>
      <c r="CC159" s="89">
        <v>1450</v>
      </c>
      <c r="CD159" s="89">
        <v>1278</v>
      </c>
      <c r="CE159" s="89">
        <v>0</v>
      </c>
      <c r="CF159" s="89">
        <v>0</v>
      </c>
      <c r="CG159" s="89">
        <v>0</v>
      </c>
      <c r="CH159" s="89">
        <v>0</v>
      </c>
      <c r="CI159" s="89">
        <v>930</v>
      </c>
      <c r="CJ159" s="89">
        <v>0</v>
      </c>
      <c r="CK159" s="89">
        <v>0</v>
      </c>
      <c r="CL159" s="89">
        <v>0</v>
      </c>
      <c r="CM159" s="89">
        <v>0</v>
      </c>
      <c r="CN159" s="89">
        <v>0</v>
      </c>
      <c r="CO159" s="89">
        <v>0</v>
      </c>
      <c r="CP159" s="89">
        <v>0</v>
      </c>
      <c r="CQ159" s="89">
        <v>0</v>
      </c>
      <c r="CR159" s="89"/>
      <c r="CS159" s="89">
        <v>0</v>
      </c>
      <c r="CT159" s="97" t="s">
        <v>162</v>
      </c>
      <c r="CU159" s="97" t="s">
        <v>381</v>
      </c>
      <c r="CV159" s="97" t="s">
        <v>153</v>
      </c>
      <c r="CW159" s="97" t="s">
        <v>508</v>
      </c>
    </row>
    <row r="160" spans="1:101" ht="15" outlineLevel="2">
      <c r="A160" s="97">
        <v>2024</v>
      </c>
      <c r="B160" s="97" t="s">
        <v>374</v>
      </c>
      <c r="C160" s="97" t="s">
        <v>162</v>
      </c>
      <c r="D160" s="97" t="s">
        <v>294</v>
      </c>
      <c r="E160" s="89" t="s">
        <v>377</v>
      </c>
      <c r="F160" s="103">
        <v>5001030</v>
      </c>
      <c r="G160" s="103">
        <v>369548</v>
      </c>
      <c r="H160" s="103">
        <v>5370578</v>
      </c>
      <c r="I160" s="103">
        <v>0</v>
      </c>
      <c r="J160" s="103">
        <v>253871</v>
      </c>
      <c r="K160" s="89">
        <v>203131</v>
      </c>
      <c r="L160" s="89">
        <v>0</v>
      </c>
      <c r="M160" s="89">
        <v>600000</v>
      </c>
      <c r="N160" s="89">
        <v>300000</v>
      </c>
      <c r="O160" s="89">
        <v>0</v>
      </c>
      <c r="P160" s="89">
        <v>900000</v>
      </c>
      <c r="Q160" s="89">
        <v>0</v>
      </c>
      <c r="R160" s="89">
        <v>0</v>
      </c>
      <c r="S160" s="89">
        <v>1605160</v>
      </c>
      <c r="T160" s="89">
        <v>3539</v>
      </c>
      <c r="U160" s="89">
        <v>1705976</v>
      </c>
      <c r="V160" s="89">
        <v>305653700</v>
      </c>
      <c r="W160" s="89">
        <v>302339025</v>
      </c>
      <c r="X160" s="89">
        <v>0</v>
      </c>
      <c r="Y160" s="89">
        <v>0</v>
      </c>
      <c r="Z160" s="89">
        <v>0</v>
      </c>
      <c r="AA160" s="89">
        <v>0</v>
      </c>
      <c r="AB160" s="89">
        <v>0</v>
      </c>
      <c r="AC160" s="89">
        <v>0</v>
      </c>
      <c r="AD160" s="89">
        <v>0</v>
      </c>
      <c r="AE160" s="89">
        <v>0</v>
      </c>
      <c r="AF160" s="89">
        <v>0</v>
      </c>
      <c r="AG160" s="89">
        <v>0</v>
      </c>
      <c r="AH160" s="89">
        <v>0</v>
      </c>
      <c r="AI160" s="89">
        <v>0</v>
      </c>
      <c r="AJ160" s="89">
        <v>0</v>
      </c>
      <c r="AK160" s="89">
        <v>0</v>
      </c>
      <c r="AL160" s="89">
        <v>1032</v>
      </c>
      <c r="AM160" s="89">
        <v>14</v>
      </c>
      <c r="AN160" s="89">
        <v>1046</v>
      </c>
      <c r="AO160" s="89">
        <v>0</v>
      </c>
      <c r="AP160" s="89">
        <v>9310064</v>
      </c>
      <c r="AQ160" s="89">
        <v>21416200</v>
      </c>
      <c r="AR160" s="89">
        <v>200076</v>
      </c>
      <c r="AS160" s="89">
        <v>2048100</v>
      </c>
      <c r="AT160" s="89">
        <v>50000</v>
      </c>
      <c r="AU160" s="89">
        <v>45502441</v>
      </c>
      <c r="AV160" s="89">
        <v>176294300</v>
      </c>
      <c r="AW160" s="89">
        <v>5051644</v>
      </c>
      <c r="AX160" s="89">
        <v>44355900</v>
      </c>
      <c r="AY160" s="89">
        <v>7711400</v>
      </c>
      <c r="AZ160" s="89">
        <v>23032500</v>
      </c>
      <c r="BA160" s="89">
        <v>495900</v>
      </c>
      <c r="BB160" s="89">
        <v>6757800</v>
      </c>
      <c r="BC160" s="89">
        <v>0</v>
      </c>
      <c r="BD160" s="89">
        <v>11297400</v>
      </c>
      <c r="BE160" s="89">
        <v>12604300</v>
      </c>
      <c r="BF160" s="89">
        <v>68128600</v>
      </c>
      <c r="BG160" s="89">
        <v>2135100</v>
      </c>
      <c r="BH160" s="89">
        <v>0</v>
      </c>
      <c r="BI160" s="89">
        <v>58500</v>
      </c>
      <c r="BJ160" s="89">
        <v>492500</v>
      </c>
      <c r="BK160" s="89">
        <v>3270800</v>
      </c>
      <c r="BL160" s="89">
        <v>41600</v>
      </c>
      <c r="BM160" s="89">
        <v>0</v>
      </c>
      <c r="BN160" s="89">
        <v>93060</v>
      </c>
      <c r="BO160" s="89">
        <v>214205</v>
      </c>
      <c r="BP160" s="89">
        <v>2056</v>
      </c>
      <c r="BQ160" s="89">
        <v>26048</v>
      </c>
      <c r="BR160" s="89">
        <v>225</v>
      </c>
      <c r="BS160" s="89">
        <v>455009</v>
      </c>
      <c r="BT160" s="89">
        <v>1762957</v>
      </c>
      <c r="BU160" s="89">
        <v>51096</v>
      </c>
      <c r="BV160" s="89">
        <v>566531</v>
      </c>
      <c r="BW160" s="89">
        <v>77105</v>
      </c>
      <c r="BX160" s="89">
        <v>230335</v>
      </c>
      <c r="BY160" s="89">
        <v>4993</v>
      </c>
      <c r="BZ160" s="89">
        <v>85681</v>
      </c>
      <c r="CA160" s="89">
        <v>0</v>
      </c>
      <c r="CB160" s="89">
        <v>56491</v>
      </c>
      <c r="CC160" s="89">
        <v>63033</v>
      </c>
      <c r="CD160" s="89">
        <v>340687</v>
      </c>
      <c r="CE160" s="89">
        <v>21351</v>
      </c>
      <c r="CF160" s="89">
        <v>0</v>
      </c>
      <c r="CG160" s="89">
        <v>292</v>
      </c>
      <c r="CH160" s="89">
        <v>2465</v>
      </c>
      <c r="CI160" s="89">
        <v>16362</v>
      </c>
      <c r="CJ160" s="89">
        <v>416</v>
      </c>
      <c r="CK160" s="89">
        <v>0</v>
      </c>
      <c r="CL160" s="89">
        <v>0</v>
      </c>
      <c r="CM160" s="89">
        <v>0</v>
      </c>
      <c r="CN160" s="89">
        <v>0</v>
      </c>
      <c r="CO160" s="89">
        <v>0</v>
      </c>
      <c r="CP160" s="89">
        <v>0</v>
      </c>
      <c r="CQ160" s="89">
        <v>0</v>
      </c>
      <c r="CR160" s="89"/>
      <c r="CS160" s="89">
        <v>0</v>
      </c>
      <c r="CT160" s="97" t="s">
        <v>162</v>
      </c>
      <c r="CU160" s="97" t="s">
        <v>382</v>
      </c>
      <c r="CV160" s="97" t="s">
        <v>159</v>
      </c>
      <c r="CW160" s="97" t="s">
        <v>508</v>
      </c>
    </row>
    <row r="161" spans="1:101" ht="15" outlineLevel="2">
      <c r="A161" s="97">
        <v>2024</v>
      </c>
      <c r="B161" s="97" t="s">
        <v>374</v>
      </c>
      <c r="C161" s="97" t="s">
        <v>162</v>
      </c>
      <c r="D161" s="97" t="s">
        <v>296</v>
      </c>
      <c r="E161" s="89" t="s">
        <v>378</v>
      </c>
      <c r="F161" s="103">
        <v>3276462</v>
      </c>
      <c r="G161" s="103">
        <v>154895</v>
      </c>
      <c r="H161" s="103">
        <v>3431357</v>
      </c>
      <c r="I161" s="103">
        <v>0</v>
      </c>
      <c r="J161" s="103">
        <v>580908</v>
      </c>
      <c r="K161" s="89">
        <v>336140</v>
      </c>
      <c r="L161" s="89">
        <v>600000</v>
      </c>
      <c r="M161" s="89">
        <v>150000</v>
      </c>
      <c r="N161" s="89">
        <v>0</v>
      </c>
      <c r="O161" s="89">
        <v>0</v>
      </c>
      <c r="P161" s="89">
        <v>750000</v>
      </c>
      <c r="Q161" s="89">
        <v>0</v>
      </c>
      <c r="R161" s="89">
        <v>0</v>
      </c>
      <c r="S161" s="89">
        <v>82637</v>
      </c>
      <c r="T161" s="89">
        <v>0</v>
      </c>
      <c r="U161" s="89">
        <v>536669</v>
      </c>
      <c r="V161" s="89">
        <v>120844300</v>
      </c>
      <c r="W161" s="89">
        <v>120224994</v>
      </c>
      <c r="X161" s="89">
        <v>0</v>
      </c>
      <c r="Y161" s="89">
        <v>0</v>
      </c>
      <c r="Z161" s="89">
        <v>0</v>
      </c>
      <c r="AA161" s="89">
        <v>0</v>
      </c>
      <c r="AB161" s="89">
        <v>0</v>
      </c>
      <c r="AC161" s="89">
        <v>0</v>
      </c>
      <c r="AD161" s="89">
        <v>0</v>
      </c>
      <c r="AE161" s="89">
        <v>0</v>
      </c>
      <c r="AF161" s="89">
        <v>0</v>
      </c>
      <c r="AG161" s="89">
        <v>0</v>
      </c>
      <c r="AH161" s="89">
        <v>0</v>
      </c>
      <c r="AI161" s="89">
        <v>0</v>
      </c>
      <c r="AJ161" s="89">
        <v>0</v>
      </c>
      <c r="AK161" s="89">
        <v>0</v>
      </c>
      <c r="AL161" s="89">
        <v>449</v>
      </c>
      <c r="AM161" s="89">
        <v>7</v>
      </c>
      <c r="AN161" s="89">
        <v>456</v>
      </c>
      <c r="AO161" s="89">
        <v>0</v>
      </c>
      <c r="AP161" s="89">
        <v>379963</v>
      </c>
      <c r="AQ161" s="89">
        <v>688100</v>
      </c>
      <c r="AR161" s="89">
        <v>0</v>
      </c>
      <c r="AS161" s="89">
        <v>0</v>
      </c>
      <c r="AT161" s="89">
        <v>0</v>
      </c>
      <c r="AU161" s="89">
        <v>18145186</v>
      </c>
      <c r="AV161" s="89">
        <v>71396900</v>
      </c>
      <c r="AW161" s="89">
        <v>2091045</v>
      </c>
      <c r="AX161" s="89">
        <v>28336100</v>
      </c>
      <c r="AY161" s="89">
        <v>11010300</v>
      </c>
      <c r="AZ161" s="89">
        <v>16374800</v>
      </c>
      <c r="BA161" s="89">
        <v>68800</v>
      </c>
      <c r="BB161" s="89">
        <v>1029000</v>
      </c>
      <c r="BC161" s="89">
        <v>0</v>
      </c>
      <c r="BD161" s="89">
        <v>547200</v>
      </c>
      <c r="BE161" s="89">
        <v>569000</v>
      </c>
      <c r="BF161" s="89">
        <v>485800</v>
      </c>
      <c r="BG161" s="89">
        <v>0</v>
      </c>
      <c r="BH161" s="89">
        <v>0</v>
      </c>
      <c r="BI161" s="89">
        <v>0</v>
      </c>
      <c r="BJ161" s="89">
        <v>0</v>
      </c>
      <c r="BK161" s="89">
        <v>545300</v>
      </c>
      <c r="BL161" s="89">
        <v>0</v>
      </c>
      <c r="BM161" s="89">
        <v>0</v>
      </c>
      <c r="BN161" s="89">
        <v>3800</v>
      </c>
      <c r="BO161" s="89">
        <v>6881</v>
      </c>
      <c r="BP161" s="89">
        <v>0</v>
      </c>
      <c r="BQ161" s="89">
        <v>0</v>
      </c>
      <c r="BR161" s="89">
        <v>0</v>
      </c>
      <c r="BS161" s="89">
        <v>181444</v>
      </c>
      <c r="BT161" s="89">
        <v>713974</v>
      </c>
      <c r="BU161" s="89">
        <v>20953</v>
      </c>
      <c r="BV161" s="89">
        <v>359406</v>
      </c>
      <c r="BW161" s="89">
        <v>110103</v>
      </c>
      <c r="BX161" s="89">
        <v>163748</v>
      </c>
      <c r="BY161" s="89">
        <v>688</v>
      </c>
      <c r="BZ161" s="89">
        <v>13034</v>
      </c>
      <c r="CA161" s="89">
        <v>0</v>
      </c>
      <c r="CB161" s="89">
        <v>2736</v>
      </c>
      <c r="CC161" s="89">
        <v>2846</v>
      </c>
      <c r="CD161" s="89">
        <v>2431</v>
      </c>
      <c r="CE161" s="89">
        <v>0</v>
      </c>
      <c r="CF161" s="89">
        <v>0</v>
      </c>
      <c r="CG161" s="89">
        <v>0</v>
      </c>
      <c r="CH161" s="89">
        <v>0</v>
      </c>
      <c r="CI161" s="89">
        <v>2727</v>
      </c>
      <c r="CJ161" s="89">
        <v>0</v>
      </c>
      <c r="CK161" s="89">
        <v>0</v>
      </c>
      <c r="CL161" s="89">
        <v>0</v>
      </c>
      <c r="CM161" s="89">
        <v>0</v>
      </c>
      <c r="CN161" s="89">
        <v>0</v>
      </c>
      <c r="CO161" s="89">
        <v>0</v>
      </c>
      <c r="CP161" s="89">
        <v>0</v>
      </c>
      <c r="CQ161" s="89">
        <v>0</v>
      </c>
      <c r="CR161" s="89"/>
      <c r="CS161" s="89">
        <v>0</v>
      </c>
      <c r="CT161" s="97" t="s">
        <v>162</v>
      </c>
      <c r="CU161" s="97" t="s">
        <v>384</v>
      </c>
      <c r="CV161" s="97" t="s">
        <v>153</v>
      </c>
      <c r="CW161" s="97" t="s">
        <v>508</v>
      </c>
    </row>
    <row r="162" spans="1:101" ht="15" outlineLevel="2">
      <c r="A162" s="97">
        <v>2024</v>
      </c>
      <c r="B162" s="97" t="s">
        <v>374</v>
      </c>
      <c r="C162" s="97" t="s">
        <v>162</v>
      </c>
      <c r="D162" s="97" t="s">
        <v>267</v>
      </c>
      <c r="E162" s="89" t="s">
        <v>153</v>
      </c>
      <c r="F162" s="103">
        <v>9200948</v>
      </c>
      <c r="G162" s="103">
        <v>156108</v>
      </c>
      <c r="H162" s="103">
        <v>9357056</v>
      </c>
      <c r="I162" s="103">
        <v>216592</v>
      </c>
      <c r="J162" s="103">
        <v>821011</v>
      </c>
      <c r="K162" s="89">
        <v>1861223</v>
      </c>
      <c r="L162" s="89">
        <v>3828300</v>
      </c>
      <c r="M162" s="89">
        <v>1500000</v>
      </c>
      <c r="N162" s="89">
        <v>0</v>
      </c>
      <c r="O162" s="89">
        <v>0</v>
      </c>
      <c r="P162" s="89">
        <v>5328300</v>
      </c>
      <c r="Q162" s="89">
        <v>0</v>
      </c>
      <c r="R162" s="89">
        <v>0</v>
      </c>
      <c r="S162" s="89">
        <v>0</v>
      </c>
      <c r="T162" s="89">
        <v>30777</v>
      </c>
      <c r="U162" s="89">
        <v>23158022</v>
      </c>
      <c r="V162" s="89">
        <v>584334400</v>
      </c>
      <c r="W162" s="89">
        <v>561145601</v>
      </c>
      <c r="X162" s="89">
        <v>0</v>
      </c>
      <c r="Y162" s="89">
        <v>0</v>
      </c>
      <c r="Z162" s="89">
        <v>0</v>
      </c>
      <c r="AA162" s="89">
        <v>0</v>
      </c>
      <c r="AB162" s="89">
        <v>0</v>
      </c>
      <c r="AC162" s="89">
        <v>0</v>
      </c>
      <c r="AD162" s="89">
        <v>0</v>
      </c>
      <c r="AE162" s="89">
        <v>0</v>
      </c>
      <c r="AF162" s="89">
        <v>0</v>
      </c>
      <c r="AG162" s="89">
        <v>0</v>
      </c>
      <c r="AH162" s="89">
        <v>0</v>
      </c>
      <c r="AI162" s="89">
        <v>0</v>
      </c>
      <c r="AJ162" s="89">
        <v>0</v>
      </c>
      <c r="AK162" s="89">
        <v>0</v>
      </c>
      <c r="AL162" s="89">
        <v>2243</v>
      </c>
      <c r="AM162" s="89">
        <v>8</v>
      </c>
      <c r="AN162" s="89">
        <v>2251</v>
      </c>
      <c r="AO162" s="89">
        <v>0</v>
      </c>
      <c r="AP162" s="89">
        <v>0</v>
      </c>
      <c r="AQ162" s="89">
        <v>0</v>
      </c>
      <c r="AR162" s="89">
        <v>0</v>
      </c>
      <c r="AS162" s="89">
        <v>0</v>
      </c>
      <c r="AT162" s="89">
        <v>150000</v>
      </c>
      <c r="AU162" s="89">
        <v>155022044</v>
      </c>
      <c r="AV162" s="89">
        <v>401370500</v>
      </c>
      <c r="AW162" s="89">
        <v>2198357</v>
      </c>
      <c r="AX162" s="89">
        <v>6016900</v>
      </c>
      <c r="AY162" s="89">
        <v>22232200</v>
      </c>
      <c r="AZ162" s="89">
        <v>41401600</v>
      </c>
      <c r="BA162" s="89">
        <v>281600</v>
      </c>
      <c r="BB162" s="89">
        <v>839900</v>
      </c>
      <c r="BC162" s="89">
        <v>0</v>
      </c>
      <c r="BD162" s="89">
        <v>0</v>
      </c>
      <c r="BE162" s="89">
        <v>0</v>
      </c>
      <c r="BF162" s="89">
        <v>0</v>
      </c>
      <c r="BG162" s="89">
        <v>0</v>
      </c>
      <c r="BH162" s="89">
        <v>0</v>
      </c>
      <c r="BI162" s="89">
        <v>0</v>
      </c>
      <c r="BJ162" s="89">
        <v>0</v>
      </c>
      <c r="BK162" s="89">
        <v>0</v>
      </c>
      <c r="BL162" s="89">
        <v>0</v>
      </c>
      <c r="BM162" s="89">
        <v>0</v>
      </c>
      <c r="BN162" s="89">
        <v>0</v>
      </c>
      <c r="BO162" s="89">
        <v>0</v>
      </c>
      <c r="BP162" s="89">
        <v>0</v>
      </c>
      <c r="BQ162" s="89">
        <v>0</v>
      </c>
      <c r="BR162" s="89">
        <v>675</v>
      </c>
      <c r="BS162" s="89">
        <v>1550203</v>
      </c>
      <c r="BT162" s="89">
        <v>4013740</v>
      </c>
      <c r="BU162" s="89">
        <v>22823</v>
      </c>
      <c r="BV162" s="89">
        <v>79882</v>
      </c>
      <c r="BW162" s="89">
        <v>222168</v>
      </c>
      <c r="BX162" s="89">
        <v>414174</v>
      </c>
      <c r="BY162" s="89">
        <v>2816</v>
      </c>
      <c r="BZ162" s="89">
        <v>11203</v>
      </c>
      <c r="CA162" s="89">
        <v>0</v>
      </c>
      <c r="CB162" s="89">
        <v>0</v>
      </c>
      <c r="CC162" s="89">
        <v>0</v>
      </c>
      <c r="CD162" s="89">
        <v>0</v>
      </c>
      <c r="CE162" s="89">
        <v>0</v>
      </c>
      <c r="CF162" s="89">
        <v>0</v>
      </c>
      <c r="CG162" s="89">
        <v>0</v>
      </c>
      <c r="CH162" s="89">
        <v>0</v>
      </c>
      <c r="CI162" s="89">
        <v>0</v>
      </c>
      <c r="CJ162" s="89">
        <v>0</v>
      </c>
      <c r="CK162" s="89">
        <v>0</v>
      </c>
      <c r="CL162" s="89">
        <v>0</v>
      </c>
      <c r="CM162" s="89">
        <v>0</v>
      </c>
      <c r="CN162" s="89">
        <v>0</v>
      </c>
      <c r="CO162" s="89">
        <v>0</v>
      </c>
      <c r="CP162" s="89">
        <v>0</v>
      </c>
      <c r="CQ162" s="89">
        <v>0</v>
      </c>
      <c r="CR162" s="89"/>
      <c r="CS162" s="89">
        <v>0</v>
      </c>
      <c r="CT162" s="97" t="s">
        <v>162</v>
      </c>
      <c r="CU162" s="97" t="s">
        <v>150</v>
      </c>
      <c r="CV162" s="97" t="s">
        <v>70</v>
      </c>
      <c r="CW162" s="97" t="s">
        <v>508</v>
      </c>
    </row>
    <row r="163" spans="1:101" ht="15" outlineLevel="2">
      <c r="A163" s="97">
        <v>2024</v>
      </c>
      <c r="B163" s="97" t="s">
        <v>374</v>
      </c>
      <c r="C163" s="97" t="s">
        <v>162</v>
      </c>
      <c r="D163" s="97" t="s">
        <v>298</v>
      </c>
      <c r="E163" s="89" t="s">
        <v>379</v>
      </c>
      <c r="F163" s="103">
        <v>5208740</v>
      </c>
      <c r="G163" s="103">
        <v>134369</v>
      </c>
      <c r="H163" s="103">
        <v>5343109</v>
      </c>
      <c r="I163" s="103">
        <v>0</v>
      </c>
      <c r="J163" s="103">
        <v>798386</v>
      </c>
      <c r="K163" s="89">
        <v>134067</v>
      </c>
      <c r="L163" s="89">
        <v>542100</v>
      </c>
      <c r="M163" s="89">
        <v>300000</v>
      </c>
      <c r="N163" s="89">
        <v>240700</v>
      </c>
      <c r="O163" s="89">
        <v>0</v>
      </c>
      <c r="P163" s="89">
        <v>1082800</v>
      </c>
      <c r="Q163" s="89">
        <v>0</v>
      </c>
      <c r="R163" s="89">
        <v>0</v>
      </c>
      <c r="S163" s="89">
        <v>206959</v>
      </c>
      <c r="T163" s="89">
        <v>0</v>
      </c>
      <c r="U163" s="89">
        <v>1754507</v>
      </c>
      <c r="V163" s="89">
        <v>231894350</v>
      </c>
      <c r="W163" s="89">
        <v>229932884</v>
      </c>
      <c r="X163" s="89">
        <v>0</v>
      </c>
      <c r="Y163" s="89">
        <v>0</v>
      </c>
      <c r="Z163" s="89">
        <v>0</v>
      </c>
      <c r="AA163" s="89">
        <v>0</v>
      </c>
      <c r="AB163" s="89">
        <v>0</v>
      </c>
      <c r="AC163" s="89">
        <v>0</v>
      </c>
      <c r="AD163" s="89">
        <v>0</v>
      </c>
      <c r="AE163" s="89">
        <v>0</v>
      </c>
      <c r="AF163" s="89">
        <v>0</v>
      </c>
      <c r="AG163" s="89">
        <v>0</v>
      </c>
      <c r="AH163" s="89">
        <v>0</v>
      </c>
      <c r="AI163" s="89">
        <v>0</v>
      </c>
      <c r="AJ163" s="89">
        <v>0</v>
      </c>
      <c r="AK163" s="89">
        <v>0</v>
      </c>
      <c r="AL163" s="89">
        <v>592</v>
      </c>
      <c r="AM163" s="89">
        <v>7</v>
      </c>
      <c r="AN163" s="89">
        <v>599</v>
      </c>
      <c r="AO163" s="89">
        <v>0</v>
      </c>
      <c r="AP163" s="89">
        <v>1139941</v>
      </c>
      <c r="AQ163" s="89">
        <v>2543000</v>
      </c>
      <c r="AR163" s="89">
        <v>17200</v>
      </c>
      <c r="AS163" s="89">
        <v>15400</v>
      </c>
      <c r="AT163" s="89">
        <v>0</v>
      </c>
      <c r="AU163" s="89">
        <v>36019728</v>
      </c>
      <c r="AV163" s="89">
        <v>134343900</v>
      </c>
      <c r="AW163" s="89">
        <v>4036215</v>
      </c>
      <c r="AX163" s="89">
        <v>52663600</v>
      </c>
      <c r="AY163" s="89">
        <v>4149050</v>
      </c>
      <c r="AZ163" s="89">
        <v>12080000</v>
      </c>
      <c r="BA163" s="89">
        <v>292900</v>
      </c>
      <c r="BB163" s="89">
        <v>4415400</v>
      </c>
      <c r="BC163" s="89">
        <v>0</v>
      </c>
      <c r="BD163" s="89">
        <v>1840000</v>
      </c>
      <c r="BE163" s="89">
        <v>2182500</v>
      </c>
      <c r="BF163" s="89">
        <v>9009100</v>
      </c>
      <c r="BG163" s="89">
        <v>0</v>
      </c>
      <c r="BH163" s="89">
        <v>0</v>
      </c>
      <c r="BI163" s="89">
        <v>0</v>
      </c>
      <c r="BJ163" s="89">
        <v>19900</v>
      </c>
      <c r="BK163" s="89">
        <v>753900</v>
      </c>
      <c r="BL163" s="89">
        <v>0</v>
      </c>
      <c r="BM163" s="89">
        <v>0</v>
      </c>
      <c r="BN163" s="89">
        <v>11398</v>
      </c>
      <c r="BO163" s="89">
        <v>25431</v>
      </c>
      <c r="BP163" s="89">
        <v>192</v>
      </c>
      <c r="BQ163" s="89">
        <v>216</v>
      </c>
      <c r="BR163" s="89">
        <v>0</v>
      </c>
      <c r="BS163" s="89">
        <v>360193</v>
      </c>
      <c r="BT163" s="89">
        <v>1343446</v>
      </c>
      <c r="BU163" s="89">
        <v>40535</v>
      </c>
      <c r="BV163" s="89">
        <v>668245</v>
      </c>
      <c r="BW163" s="89">
        <v>41491</v>
      </c>
      <c r="BX163" s="89">
        <v>120800</v>
      </c>
      <c r="BY163" s="89">
        <v>2930</v>
      </c>
      <c r="BZ163" s="89">
        <v>55924</v>
      </c>
      <c r="CA163" s="89">
        <v>0</v>
      </c>
      <c r="CB163" s="89">
        <v>9201</v>
      </c>
      <c r="CC163" s="89">
        <v>10914</v>
      </c>
      <c r="CD163" s="89">
        <v>45049</v>
      </c>
      <c r="CE163" s="89">
        <v>0</v>
      </c>
      <c r="CF163" s="89">
        <v>0</v>
      </c>
      <c r="CG163" s="89">
        <v>0</v>
      </c>
      <c r="CH163" s="89">
        <v>100</v>
      </c>
      <c r="CI163" s="89">
        <v>3770</v>
      </c>
      <c r="CJ163" s="89">
        <v>0</v>
      </c>
      <c r="CK163" s="89">
        <v>0</v>
      </c>
      <c r="CL163" s="89">
        <v>0</v>
      </c>
      <c r="CM163" s="89">
        <v>0</v>
      </c>
      <c r="CN163" s="89">
        <v>0</v>
      </c>
      <c r="CO163" s="89">
        <v>0</v>
      </c>
      <c r="CP163" s="89">
        <v>0</v>
      </c>
      <c r="CQ163" s="89">
        <v>0</v>
      </c>
      <c r="CR163" s="89"/>
      <c r="CS163" s="89">
        <v>0</v>
      </c>
      <c r="CT163" s="97" t="s">
        <v>162</v>
      </c>
      <c r="CU163" s="97" t="s">
        <v>156</v>
      </c>
      <c r="CV163" s="97" t="s">
        <v>539</v>
      </c>
      <c r="CW163" s="97" t="s">
        <v>508</v>
      </c>
    </row>
    <row r="164" spans="1:101" ht="15" outlineLevel="2">
      <c r="A164" s="97">
        <v>2024</v>
      </c>
      <c r="B164" s="97" t="s">
        <v>374</v>
      </c>
      <c r="C164" s="97" t="s">
        <v>162</v>
      </c>
      <c r="D164" s="97" t="s">
        <v>262</v>
      </c>
      <c r="E164" s="89" t="s">
        <v>380</v>
      </c>
      <c r="F164" s="103">
        <v>11329237</v>
      </c>
      <c r="G164" s="103">
        <v>492944</v>
      </c>
      <c r="H164" s="103">
        <v>11822181</v>
      </c>
      <c r="I164" s="103">
        <v>0</v>
      </c>
      <c r="J164" s="103">
        <v>736339</v>
      </c>
      <c r="K164" s="89">
        <v>387896</v>
      </c>
      <c r="L164" s="89">
        <v>3000000</v>
      </c>
      <c r="M164" s="89">
        <v>1500000</v>
      </c>
      <c r="N164" s="89">
        <v>0</v>
      </c>
      <c r="O164" s="89">
        <v>150000</v>
      </c>
      <c r="P164" s="89">
        <v>4650000</v>
      </c>
      <c r="Q164" s="89">
        <v>0</v>
      </c>
      <c r="R164" s="89">
        <v>0</v>
      </c>
      <c r="S164" s="89">
        <v>1625290</v>
      </c>
      <c r="T164" s="89">
        <v>0</v>
      </c>
      <c r="U164" s="89">
        <v>1640105</v>
      </c>
      <c r="V164" s="89">
        <v>715417719</v>
      </c>
      <c r="W164" s="89">
        <v>712152324</v>
      </c>
      <c r="X164" s="89">
        <v>0</v>
      </c>
      <c r="Y164" s="89">
        <v>0</v>
      </c>
      <c r="Z164" s="89">
        <v>0</v>
      </c>
      <c r="AA164" s="89">
        <v>0</v>
      </c>
      <c r="AB164" s="89">
        <v>0</v>
      </c>
      <c r="AC164" s="89">
        <v>0</v>
      </c>
      <c r="AD164" s="89">
        <v>0</v>
      </c>
      <c r="AE164" s="89">
        <v>0</v>
      </c>
      <c r="AF164" s="89">
        <v>0</v>
      </c>
      <c r="AG164" s="89">
        <v>0</v>
      </c>
      <c r="AH164" s="89">
        <v>0</v>
      </c>
      <c r="AI164" s="89">
        <v>0</v>
      </c>
      <c r="AJ164" s="89">
        <v>0</v>
      </c>
      <c r="AK164" s="89">
        <v>0</v>
      </c>
      <c r="AL164" s="89">
        <v>1714</v>
      </c>
      <c r="AM164" s="89">
        <v>28</v>
      </c>
      <c r="AN164" s="89">
        <v>1742</v>
      </c>
      <c r="AO164" s="89">
        <v>0</v>
      </c>
      <c r="AP164" s="89">
        <v>8970013</v>
      </c>
      <c r="AQ164" s="89">
        <v>19621300</v>
      </c>
      <c r="AR164" s="89">
        <v>195825</v>
      </c>
      <c r="AS164" s="89">
        <v>1516900</v>
      </c>
      <c r="AT164" s="89">
        <v>100000</v>
      </c>
      <c r="AU164" s="89">
        <v>100541626</v>
      </c>
      <c r="AV164" s="89">
        <v>411170700</v>
      </c>
      <c r="AW164" s="89">
        <v>13806360</v>
      </c>
      <c r="AX164" s="89">
        <v>164447500</v>
      </c>
      <c r="AY164" s="89">
        <v>14278281</v>
      </c>
      <c r="AZ164" s="89">
        <v>49878500</v>
      </c>
      <c r="BA164" s="89">
        <v>1369000</v>
      </c>
      <c r="BB164" s="89">
        <v>20155900</v>
      </c>
      <c r="BC164" s="89">
        <v>0</v>
      </c>
      <c r="BD164" s="89">
        <v>10722860</v>
      </c>
      <c r="BE164" s="89">
        <v>12084200</v>
      </c>
      <c r="BF164" s="89">
        <v>38230900</v>
      </c>
      <c r="BG164" s="89">
        <v>142700</v>
      </c>
      <c r="BH164" s="89">
        <v>0</v>
      </c>
      <c r="BI164" s="89">
        <v>0</v>
      </c>
      <c r="BJ164" s="89">
        <v>273534</v>
      </c>
      <c r="BK164" s="89">
        <v>3191300</v>
      </c>
      <c r="BL164" s="89">
        <v>222400</v>
      </c>
      <c r="BM164" s="89">
        <v>0</v>
      </c>
      <c r="BN164" s="89">
        <v>89655</v>
      </c>
      <c r="BO164" s="89">
        <v>196262</v>
      </c>
      <c r="BP164" s="89">
        <v>2007</v>
      </c>
      <c r="BQ164" s="89">
        <v>19403</v>
      </c>
      <c r="BR164" s="89">
        <v>450</v>
      </c>
      <c r="BS164" s="89">
        <v>1005373</v>
      </c>
      <c r="BT164" s="89">
        <v>4111749</v>
      </c>
      <c r="BU164" s="89">
        <v>139022</v>
      </c>
      <c r="BV164" s="89">
        <v>2089236</v>
      </c>
      <c r="BW164" s="89">
        <v>142688</v>
      </c>
      <c r="BX164" s="89">
        <v>498881</v>
      </c>
      <c r="BY164" s="89">
        <v>13819</v>
      </c>
      <c r="BZ164" s="89">
        <v>255253</v>
      </c>
      <c r="CA164" s="89">
        <v>0</v>
      </c>
      <c r="CB164" s="89">
        <v>53617</v>
      </c>
      <c r="CC164" s="89">
        <v>60432</v>
      </c>
      <c r="CD164" s="89">
        <v>191182</v>
      </c>
      <c r="CE164" s="89">
        <v>1427</v>
      </c>
      <c r="CF164" s="89">
        <v>0</v>
      </c>
      <c r="CG164" s="89">
        <v>0</v>
      </c>
      <c r="CH164" s="89">
        <v>1368</v>
      </c>
      <c r="CI164" s="89">
        <v>15961</v>
      </c>
      <c r="CJ164" s="89">
        <v>2224</v>
      </c>
      <c r="CK164" s="89">
        <v>0</v>
      </c>
      <c r="CL164" s="89">
        <v>0</v>
      </c>
      <c r="CM164" s="89">
        <v>0</v>
      </c>
      <c r="CN164" s="89">
        <v>0</v>
      </c>
      <c r="CO164" s="89">
        <v>0</v>
      </c>
      <c r="CP164" s="89">
        <v>0</v>
      </c>
      <c r="CQ164" s="89">
        <v>0</v>
      </c>
      <c r="CR164" s="89"/>
      <c r="CS164" s="89">
        <v>0</v>
      </c>
      <c r="CT164" s="97" t="s">
        <v>162</v>
      </c>
      <c r="CU164" s="97" t="s">
        <v>156</v>
      </c>
      <c r="CV164" s="97" t="s">
        <v>159</v>
      </c>
      <c r="CW164" s="97" t="s">
        <v>508</v>
      </c>
    </row>
    <row r="165" spans="1:101" ht="15" outlineLevel="2">
      <c r="A165" s="97">
        <v>2024</v>
      </c>
      <c r="B165" s="97" t="s">
        <v>374</v>
      </c>
      <c r="C165" s="97" t="s">
        <v>162</v>
      </c>
      <c r="D165" s="97" t="s">
        <v>385</v>
      </c>
      <c r="E165" s="89" t="s">
        <v>386</v>
      </c>
      <c r="F165" s="103">
        <v>6948295</v>
      </c>
      <c r="G165" s="103">
        <v>52282</v>
      </c>
      <c r="H165" s="103">
        <v>7000577</v>
      </c>
      <c r="I165" s="103">
        <v>0</v>
      </c>
      <c r="J165" s="103">
        <v>0</v>
      </c>
      <c r="K165" s="89">
        <v>0</v>
      </c>
      <c r="L165" s="89">
        <v>3691100</v>
      </c>
      <c r="M165" s="89">
        <v>2250000</v>
      </c>
      <c r="N165" s="89">
        <v>0</v>
      </c>
      <c r="O165" s="89">
        <v>0</v>
      </c>
      <c r="P165" s="89">
        <v>5941100</v>
      </c>
      <c r="Q165" s="89">
        <v>0</v>
      </c>
      <c r="R165" s="89">
        <v>0</v>
      </c>
      <c r="S165" s="89">
        <v>0</v>
      </c>
      <c r="T165" s="89">
        <v>84657</v>
      </c>
      <c r="U165" s="89">
        <v>20646860</v>
      </c>
      <c r="V165" s="89">
        <v>432579700</v>
      </c>
      <c r="W165" s="89">
        <v>411848183</v>
      </c>
      <c r="X165" s="89">
        <v>0</v>
      </c>
      <c r="Y165" s="89">
        <v>0</v>
      </c>
      <c r="Z165" s="89">
        <v>0</v>
      </c>
      <c r="AA165" s="89">
        <v>0</v>
      </c>
      <c r="AB165" s="89">
        <v>0</v>
      </c>
      <c r="AC165" s="89">
        <v>0</v>
      </c>
      <c r="AD165" s="89">
        <v>0</v>
      </c>
      <c r="AE165" s="89">
        <v>0</v>
      </c>
      <c r="AF165" s="89">
        <v>0</v>
      </c>
      <c r="AG165" s="89">
        <v>0</v>
      </c>
      <c r="AH165" s="89">
        <v>0</v>
      </c>
      <c r="AI165" s="89">
        <v>0</v>
      </c>
      <c r="AJ165" s="89">
        <v>0</v>
      </c>
      <c r="AK165" s="89">
        <v>0</v>
      </c>
      <c r="AL165" s="89">
        <v>1698</v>
      </c>
      <c r="AM165" s="89">
        <v>2</v>
      </c>
      <c r="AN165" s="89">
        <v>1700</v>
      </c>
      <c r="AO165" s="89">
        <v>0</v>
      </c>
      <c r="AP165" s="89">
        <v>0</v>
      </c>
      <c r="AQ165" s="89">
        <v>0</v>
      </c>
      <c r="AR165" s="89">
        <v>0</v>
      </c>
      <c r="AS165" s="89">
        <v>0</v>
      </c>
      <c r="AT165" s="89">
        <v>299997</v>
      </c>
      <c r="AU165" s="89">
        <v>122577500</v>
      </c>
      <c r="AV165" s="89">
        <v>286878700</v>
      </c>
      <c r="AW165" s="89">
        <v>1472962</v>
      </c>
      <c r="AX165" s="89">
        <v>3611100</v>
      </c>
      <c r="AY165" s="89">
        <v>18404600</v>
      </c>
      <c r="AZ165" s="89">
        <v>29412900</v>
      </c>
      <c r="BA165" s="89">
        <v>120400</v>
      </c>
      <c r="BB165" s="89">
        <v>348200</v>
      </c>
      <c r="BC165" s="89">
        <v>0</v>
      </c>
      <c r="BD165" s="89">
        <v>0</v>
      </c>
      <c r="BE165" s="89">
        <v>0</v>
      </c>
      <c r="BF165" s="89">
        <v>220000</v>
      </c>
      <c r="BG165" s="89">
        <v>426100</v>
      </c>
      <c r="BH165" s="89">
        <v>0</v>
      </c>
      <c r="BI165" s="89">
        <v>0</v>
      </c>
      <c r="BJ165" s="89">
        <v>0</v>
      </c>
      <c r="BK165" s="89">
        <v>0</v>
      </c>
      <c r="BL165" s="89">
        <v>16000</v>
      </c>
      <c r="BM165" s="89">
        <v>0</v>
      </c>
      <c r="BN165" s="89">
        <v>0</v>
      </c>
      <c r="BO165" s="89">
        <v>0</v>
      </c>
      <c r="BP165" s="89">
        <v>0</v>
      </c>
      <c r="BQ165" s="89">
        <v>0</v>
      </c>
      <c r="BR165" s="89">
        <v>1350</v>
      </c>
      <c r="BS165" s="89">
        <v>1225768</v>
      </c>
      <c r="BT165" s="89">
        <v>2868809</v>
      </c>
      <c r="BU165" s="89">
        <v>15122</v>
      </c>
      <c r="BV165" s="89">
        <v>48435</v>
      </c>
      <c r="BW165" s="89">
        <v>184046</v>
      </c>
      <c r="BX165" s="89">
        <v>294130</v>
      </c>
      <c r="BY165" s="89">
        <v>1204</v>
      </c>
      <c r="BZ165" s="89">
        <v>4654</v>
      </c>
      <c r="CA165" s="89">
        <v>0</v>
      </c>
      <c r="CB165" s="89">
        <v>0</v>
      </c>
      <c r="CC165" s="89">
        <v>0</v>
      </c>
      <c r="CD165" s="89">
        <v>1100</v>
      </c>
      <c r="CE165" s="89">
        <v>4261</v>
      </c>
      <c r="CF165" s="89">
        <v>0</v>
      </c>
      <c r="CG165" s="89">
        <v>0</v>
      </c>
      <c r="CH165" s="89">
        <v>0</v>
      </c>
      <c r="CI165" s="89">
        <v>0</v>
      </c>
      <c r="CJ165" s="89">
        <v>160</v>
      </c>
      <c r="CK165" s="89">
        <v>0</v>
      </c>
      <c r="CL165" s="89">
        <v>0</v>
      </c>
      <c r="CM165" s="89">
        <v>0</v>
      </c>
      <c r="CN165" s="89">
        <v>0</v>
      </c>
      <c r="CO165" s="89">
        <v>0</v>
      </c>
      <c r="CP165" s="89">
        <v>0</v>
      </c>
      <c r="CQ165" s="89">
        <v>0</v>
      </c>
      <c r="CR165" s="89"/>
      <c r="CS165" s="89">
        <v>0</v>
      </c>
      <c r="CT165" s="97" t="s">
        <v>162</v>
      </c>
      <c r="CU165" s="97" t="s">
        <v>158</v>
      </c>
      <c r="CV165" s="97" t="s">
        <v>524</v>
      </c>
      <c r="CW165" s="97" t="s">
        <v>508</v>
      </c>
    </row>
    <row r="166" spans="1:101" ht="15" outlineLevel="2">
      <c r="A166" s="97">
        <v>2024</v>
      </c>
      <c r="B166" s="97" t="s">
        <v>374</v>
      </c>
      <c r="C166" s="97" t="s">
        <v>162</v>
      </c>
      <c r="D166" s="97" t="s">
        <v>271</v>
      </c>
      <c r="E166" s="89" t="s">
        <v>156</v>
      </c>
      <c r="F166" s="103">
        <v>62122491</v>
      </c>
      <c r="G166" s="103">
        <v>617382</v>
      </c>
      <c r="H166" s="103">
        <v>62739873</v>
      </c>
      <c r="I166" s="103">
        <v>692245</v>
      </c>
      <c r="J166" s="103">
        <v>2138693</v>
      </c>
      <c r="K166" s="89">
        <v>4218439</v>
      </c>
      <c r="L166" s="89">
        <v>19263800</v>
      </c>
      <c r="M166" s="89">
        <v>7800000</v>
      </c>
      <c r="N166" s="89">
        <v>0</v>
      </c>
      <c r="O166" s="89">
        <v>0</v>
      </c>
      <c r="P166" s="89">
        <v>27063800</v>
      </c>
      <c r="Q166" s="89">
        <v>0</v>
      </c>
      <c r="R166" s="89">
        <v>0</v>
      </c>
      <c r="S166" s="89">
        <v>26084</v>
      </c>
      <c r="T166" s="89">
        <v>259389</v>
      </c>
      <c r="U166" s="89">
        <v>67655599</v>
      </c>
      <c r="V166" s="89">
        <v>4281172214</v>
      </c>
      <c r="W166" s="89">
        <v>4213231142</v>
      </c>
      <c r="X166" s="89">
        <v>0</v>
      </c>
      <c r="Y166" s="89">
        <v>0</v>
      </c>
      <c r="Z166" s="89">
        <v>0</v>
      </c>
      <c r="AA166" s="89">
        <v>0</v>
      </c>
      <c r="AB166" s="89">
        <v>0</v>
      </c>
      <c r="AC166" s="89">
        <v>0</v>
      </c>
      <c r="AD166" s="89">
        <v>0</v>
      </c>
      <c r="AE166" s="89">
        <v>0</v>
      </c>
      <c r="AF166" s="89">
        <v>0</v>
      </c>
      <c r="AG166" s="89">
        <v>0</v>
      </c>
      <c r="AH166" s="89">
        <v>0</v>
      </c>
      <c r="AI166" s="89">
        <v>0</v>
      </c>
      <c r="AJ166" s="89">
        <v>0</v>
      </c>
      <c r="AK166" s="89">
        <v>0</v>
      </c>
      <c r="AL166" s="89">
        <v>10665</v>
      </c>
      <c r="AM166" s="89">
        <v>18</v>
      </c>
      <c r="AN166" s="89">
        <v>10683</v>
      </c>
      <c r="AO166" s="89">
        <v>0</v>
      </c>
      <c r="AP166" s="89">
        <v>95016</v>
      </c>
      <c r="AQ166" s="89">
        <v>106300</v>
      </c>
      <c r="AR166" s="89">
        <v>0</v>
      </c>
      <c r="AS166" s="89">
        <v>0</v>
      </c>
      <c r="AT166" s="89">
        <v>1149998</v>
      </c>
      <c r="AU166" s="89">
        <v>774232603</v>
      </c>
      <c r="AV166" s="89">
        <v>2549809800</v>
      </c>
      <c r="AW166" s="89">
        <v>51826775</v>
      </c>
      <c r="AX166" s="89">
        <v>863176800</v>
      </c>
      <c r="AY166" s="89">
        <v>154829849</v>
      </c>
      <c r="AZ166" s="89">
        <v>428176700</v>
      </c>
      <c r="BA166" s="89">
        <v>8928787</v>
      </c>
      <c r="BB166" s="89">
        <v>234550100</v>
      </c>
      <c r="BC166" s="89">
        <v>0</v>
      </c>
      <c r="BD166" s="89">
        <v>345000</v>
      </c>
      <c r="BE166" s="89">
        <v>322300</v>
      </c>
      <c r="BF166" s="89">
        <v>3801800</v>
      </c>
      <c r="BG166" s="89">
        <v>0</v>
      </c>
      <c r="BH166" s="89">
        <v>0</v>
      </c>
      <c r="BI166" s="89">
        <v>0</v>
      </c>
      <c r="BJ166" s="89">
        <v>0</v>
      </c>
      <c r="BK166" s="89">
        <v>0</v>
      </c>
      <c r="BL166" s="89">
        <v>0</v>
      </c>
      <c r="BM166" s="89">
        <v>0</v>
      </c>
      <c r="BN166" s="89">
        <v>950</v>
      </c>
      <c r="BO166" s="89">
        <v>1063</v>
      </c>
      <c r="BP166" s="89">
        <v>0</v>
      </c>
      <c r="BQ166" s="89">
        <v>0</v>
      </c>
      <c r="BR166" s="89">
        <v>5175</v>
      </c>
      <c r="BS166" s="89">
        <v>7742279</v>
      </c>
      <c r="BT166" s="89">
        <v>25498156</v>
      </c>
      <c r="BU166" s="89">
        <v>524036</v>
      </c>
      <c r="BV166" s="89">
        <v>10913843</v>
      </c>
      <c r="BW166" s="89">
        <v>1547572</v>
      </c>
      <c r="BX166" s="89">
        <v>4282516</v>
      </c>
      <c r="BY166" s="89">
        <v>90443</v>
      </c>
      <c r="BZ166" s="89">
        <v>2953097</v>
      </c>
      <c r="CA166" s="89">
        <v>0</v>
      </c>
      <c r="CB166" s="89">
        <v>1725</v>
      </c>
      <c r="CC166" s="89">
        <v>1612</v>
      </c>
      <c r="CD166" s="89">
        <v>19011</v>
      </c>
      <c r="CE166" s="89">
        <v>0</v>
      </c>
      <c r="CF166" s="89">
        <v>0</v>
      </c>
      <c r="CG166" s="89">
        <v>0</v>
      </c>
      <c r="CH166" s="89">
        <v>0</v>
      </c>
      <c r="CI166" s="89">
        <v>0</v>
      </c>
      <c r="CJ166" s="89">
        <v>0</v>
      </c>
      <c r="CK166" s="89">
        <v>0</v>
      </c>
      <c r="CL166" s="89">
        <v>0</v>
      </c>
      <c r="CM166" s="89">
        <v>0</v>
      </c>
      <c r="CN166" s="89">
        <v>0</v>
      </c>
      <c r="CO166" s="89">
        <v>0</v>
      </c>
      <c r="CP166" s="89">
        <v>0</v>
      </c>
      <c r="CQ166" s="89">
        <v>0</v>
      </c>
      <c r="CR166" s="89"/>
      <c r="CS166" s="89">
        <v>0</v>
      </c>
      <c r="CT166" s="97" t="s">
        <v>162</v>
      </c>
      <c r="CU166" s="97" t="s">
        <v>159</v>
      </c>
      <c r="CV166" s="97" t="s">
        <v>159</v>
      </c>
      <c r="CW166" s="97" t="s">
        <v>508</v>
      </c>
    </row>
    <row r="167" spans="1:101" ht="15" outlineLevel="2">
      <c r="A167" s="97">
        <v>2024</v>
      </c>
      <c r="B167" s="97" t="s">
        <v>374</v>
      </c>
      <c r="C167" s="97" t="s">
        <v>162</v>
      </c>
      <c r="D167" s="97" t="s">
        <v>303</v>
      </c>
      <c r="E167" s="89" t="s">
        <v>382</v>
      </c>
      <c r="F167" s="103">
        <v>4656056</v>
      </c>
      <c r="G167" s="103">
        <v>210791</v>
      </c>
      <c r="H167" s="103">
        <v>4866847</v>
      </c>
      <c r="I167" s="103">
        <v>0</v>
      </c>
      <c r="J167" s="103">
        <v>481487</v>
      </c>
      <c r="K167" s="89">
        <v>154204</v>
      </c>
      <c r="L167" s="89">
        <v>1500000</v>
      </c>
      <c r="M167" s="89">
        <v>450000</v>
      </c>
      <c r="N167" s="89">
        <v>0</v>
      </c>
      <c r="O167" s="89">
        <v>0</v>
      </c>
      <c r="P167" s="89">
        <v>1950000</v>
      </c>
      <c r="Q167" s="89">
        <v>0</v>
      </c>
      <c r="R167" s="89">
        <v>0</v>
      </c>
      <c r="S167" s="89">
        <v>1831757</v>
      </c>
      <c r="T167" s="89">
        <v>3674</v>
      </c>
      <c r="U167" s="89">
        <v>2222486</v>
      </c>
      <c r="V167" s="89">
        <v>213543400</v>
      </c>
      <c r="W167" s="89">
        <v>209485483</v>
      </c>
      <c r="X167" s="89">
        <v>0</v>
      </c>
      <c r="Y167" s="89">
        <v>0</v>
      </c>
      <c r="Z167" s="89">
        <v>0</v>
      </c>
      <c r="AA167" s="89">
        <v>0</v>
      </c>
      <c r="AB167" s="89">
        <v>0</v>
      </c>
      <c r="AC167" s="89">
        <v>0</v>
      </c>
      <c r="AD167" s="89">
        <v>0</v>
      </c>
      <c r="AE167" s="89">
        <v>0</v>
      </c>
      <c r="AF167" s="89">
        <v>0</v>
      </c>
      <c r="AG167" s="89">
        <v>0</v>
      </c>
      <c r="AH167" s="89">
        <v>0</v>
      </c>
      <c r="AI167" s="89">
        <v>0</v>
      </c>
      <c r="AJ167" s="89">
        <v>0</v>
      </c>
      <c r="AK167" s="89">
        <v>0</v>
      </c>
      <c r="AL167" s="89">
        <v>856</v>
      </c>
      <c r="AM167" s="89">
        <v>16</v>
      </c>
      <c r="AN167" s="89">
        <v>872</v>
      </c>
      <c r="AO167" s="89">
        <v>0</v>
      </c>
      <c r="AP167" s="89">
        <v>9617643</v>
      </c>
      <c r="AQ167" s="89">
        <v>20282200</v>
      </c>
      <c r="AR167" s="89">
        <v>150000</v>
      </c>
      <c r="AS167" s="89">
        <v>2567800</v>
      </c>
      <c r="AT167" s="89">
        <v>150000</v>
      </c>
      <c r="AU167" s="89">
        <v>34128986</v>
      </c>
      <c r="AV167" s="89">
        <v>120789400</v>
      </c>
      <c r="AW167" s="89">
        <v>2517104</v>
      </c>
      <c r="AX167" s="89">
        <v>21279000</v>
      </c>
      <c r="AY167" s="89">
        <v>7329450</v>
      </c>
      <c r="AZ167" s="89">
        <v>18806700</v>
      </c>
      <c r="BA167" s="89">
        <v>250400</v>
      </c>
      <c r="BB167" s="89">
        <v>3663500</v>
      </c>
      <c r="BC167" s="89">
        <v>0</v>
      </c>
      <c r="BD167" s="89">
        <v>11921525</v>
      </c>
      <c r="BE167" s="89">
        <v>13577300</v>
      </c>
      <c r="BF167" s="89">
        <v>52505800</v>
      </c>
      <c r="BG167" s="89">
        <v>3730600</v>
      </c>
      <c r="BH167" s="89">
        <v>0</v>
      </c>
      <c r="BI167" s="89">
        <v>38400</v>
      </c>
      <c r="BJ167" s="89">
        <v>483300</v>
      </c>
      <c r="BK167" s="89">
        <v>2448500</v>
      </c>
      <c r="BL167" s="89">
        <v>200100</v>
      </c>
      <c r="BM167" s="89">
        <v>0</v>
      </c>
      <c r="BN167" s="89">
        <v>96146</v>
      </c>
      <c r="BO167" s="89">
        <v>202852</v>
      </c>
      <c r="BP167" s="89">
        <v>1529</v>
      </c>
      <c r="BQ167" s="89">
        <v>32446</v>
      </c>
      <c r="BR167" s="89">
        <v>675</v>
      </c>
      <c r="BS167" s="89">
        <v>341246</v>
      </c>
      <c r="BT167" s="89">
        <v>1207936</v>
      </c>
      <c r="BU167" s="89">
        <v>25463</v>
      </c>
      <c r="BV167" s="89">
        <v>272003</v>
      </c>
      <c r="BW167" s="89">
        <v>73202</v>
      </c>
      <c r="BX167" s="89">
        <v>188161</v>
      </c>
      <c r="BY167" s="89">
        <v>2504</v>
      </c>
      <c r="BZ167" s="89">
        <v>46422</v>
      </c>
      <c r="CA167" s="89">
        <v>0</v>
      </c>
      <c r="CB167" s="89">
        <v>59611</v>
      </c>
      <c r="CC167" s="89">
        <v>67898</v>
      </c>
      <c r="CD167" s="89">
        <v>262559</v>
      </c>
      <c r="CE167" s="89">
        <v>37306</v>
      </c>
      <c r="CF167" s="89">
        <v>0</v>
      </c>
      <c r="CG167" s="89">
        <v>192</v>
      </c>
      <c r="CH167" s="89">
        <v>2417</v>
      </c>
      <c r="CI167" s="89">
        <v>12250</v>
      </c>
      <c r="CJ167" s="89">
        <v>2001</v>
      </c>
      <c r="CK167" s="89">
        <v>0</v>
      </c>
      <c r="CL167" s="89">
        <v>0</v>
      </c>
      <c r="CM167" s="89">
        <v>0</v>
      </c>
      <c r="CN167" s="89">
        <v>0</v>
      </c>
      <c r="CO167" s="89">
        <v>0</v>
      </c>
      <c r="CP167" s="89">
        <v>0</v>
      </c>
      <c r="CQ167" s="89">
        <v>0</v>
      </c>
      <c r="CR167" s="89"/>
      <c r="CS167" s="89">
        <v>0</v>
      </c>
      <c r="CT167" s="97" t="s">
        <v>162</v>
      </c>
      <c r="CU167" s="97" t="s">
        <v>386</v>
      </c>
      <c r="CV167" s="97" t="s">
        <v>538</v>
      </c>
      <c r="CW167" s="97" t="s">
        <v>508</v>
      </c>
    </row>
    <row r="168" spans="1:101" ht="15" outlineLevel="2">
      <c r="A168" s="97">
        <v>2024</v>
      </c>
      <c r="B168" s="97" t="s">
        <v>374</v>
      </c>
      <c r="C168" s="97" t="s">
        <v>162</v>
      </c>
      <c r="D168" s="97" t="s">
        <v>272</v>
      </c>
      <c r="E168" s="89" t="s">
        <v>158</v>
      </c>
      <c r="F168" s="103">
        <v>63356017</v>
      </c>
      <c r="G168" s="103">
        <v>649838</v>
      </c>
      <c r="H168" s="103">
        <v>64005855</v>
      </c>
      <c r="I168" s="103">
        <v>1391859</v>
      </c>
      <c r="J168" s="103">
        <v>6095500</v>
      </c>
      <c r="K168" s="89">
        <v>5962383</v>
      </c>
      <c r="L168" s="89">
        <v>20619800</v>
      </c>
      <c r="M168" s="89">
        <v>8250000</v>
      </c>
      <c r="N168" s="89">
        <v>0</v>
      </c>
      <c r="O168" s="89">
        <v>0</v>
      </c>
      <c r="P168" s="89">
        <v>28869800</v>
      </c>
      <c r="Q168" s="89">
        <v>0</v>
      </c>
      <c r="R168" s="89">
        <v>0</v>
      </c>
      <c r="S168" s="89">
        <v>0</v>
      </c>
      <c r="T168" s="89">
        <v>106688</v>
      </c>
      <c r="U168" s="89">
        <v>83612503</v>
      </c>
      <c r="V168" s="89">
        <v>3885248002</v>
      </c>
      <c r="W168" s="89">
        <v>3801528811</v>
      </c>
      <c r="X168" s="89">
        <v>0</v>
      </c>
      <c r="Y168" s="89">
        <v>0</v>
      </c>
      <c r="Z168" s="89">
        <v>0</v>
      </c>
      <c r="AA168" s="89">
        <v>0</v>
      </c>
      <c r="AB168" s="89">
        <v>0</v>
      </c>
      <c r="AC168" s="89">
        <v>0</v>
      </c>
      <c r="AD168" s="89">
        <v>0</v>
      </c>
      <c r="AE168" s="89">
        <v>0</v>
      </c>
      <c r="AF168" s="89">
        <v>0</v>
      </c>
      <c r="AG168" s="89">
        <v>0</v>
      </c>
      <c r="AH168" s="89">
        <v>0</v>
      </c>
      <c r="AI168" s="89">
        <v>0</v>
      </c>
      <c r="AJ168" s="89">
        <v>0</v>
      </c>
      <c r="AK168" s="89">
        <v>0</v>
      </c>
      <c r="AL168" s="89">
        <v>11012</v>
      </c>
      <c r="AM168" s="89">
        <v>37</v>
      </c>
      <c r="AN168" s="89">
        <v>11049</v>
      </c>
      <c r="AO168" s="89">
        <v>0</v>
      </c>
      <c r="AP168" s="89">
        <v>0</v>
      </c>
      <c r="AQ168" s="89">
        <v>0</v>
      </c>
      <c r="AR168" s="89">
        <v>0</v>
      </c>
      <c r="AS168" s="89">
        <v>0</v>
      </c>
      <c r="AT168" s="89">
        <v>624998</v>
      </c>
      <c r="AU168" s="89">
        <v>857633312</v>
      </c>
      <c r="AV168" s="89">
        <v>2731191700</v>
      </c>
      <c r="AW168" s="89">
        <v>37191301</v>
      </c>
      <c r="AX168" s="89">
        <v>199451900</v>
      </c>
      <c r="AY168" s="89">
        <v>120869151</v>
      </c>
      <c r="AZ168" s="89">
        <v>325135800</v>
      </c>
      <c r="BA168" s="89">
        <v>3911447</v>
      </c>
      <c r="BB168" s="89">
        <v>26203700</v>
      </c>
      <c r="BC168" s="89">
        <v>0</v>
      </c>
      <c r="BD168" s="89">
        <v>0</v>
      </c>
      <c r="BE168" s="89">
        <v>0</v>
      </c>
      <c r="BF168" s="89">
        <v>0</v>
      </c>
      <c r="BG168" s="89">
        <v>0</v>
      </c>
      <c r="BH168" s="89">
        <v>0</v>
      </c>
      <c r="BI168" s="89">
        <v>0</v>
      </c>
      <c r="BJ168" s="89">
        <v>0</v>
      </c>
      <c r="BK168" s="89">
        <v>0</v>
      </c>
      <c r="BL168" s="89">
        <v>0</v>
      </c>
      <c r="BM168" s="89">
        <v>0</v>
      </c>
      <c r="BN168" s="89">
        <v>0</v>
      </c>
      <c r="BO168" s="89">
        <v>0</v>
      </c>
      <c r="BP168" s="89">
        <v>0</v>
      </c>
      <c r="BQ168" s="89">
        <v>0</v>
      </c>
      <c r="BR168" s="89">
        <v>2813</v>
      </c>
      <c r="BS168" s="89">
        <v>8576188</v>
      </c>
      <c r="BT168" s="89">
        <v>27312056</v>
      </c>
      <c r="BU168" s="89">
        <v>376961</v>
      </c>
      <c r="BV168" s="89">
        <v>2581327</v>
      </c>
      <c r="BW168" s="89">
        <v>1208181</v>
      </c>
      <c r="BX168" s="89">
        <v>3251901</v>
      </c>
      <c r="BY168" s="89">
        <v>39620</v>
      </c>
      <c r="BZ168" s="89">
        <v>336846</v>
      </c>
      <c r="CA168" s="89">
        <v>0</v>
      </c>
      <c r="CB168" s="89">
        <v>0</v>
      </c>
      <c r="CC168" s="89">
        <v>0</v>
      </c>
      <c r="CD168" s="89">
        <v>0</v>
      </c>
      <c r="CE168" s="89">
        <v>0</v>
      </c>
      <c r="CF168" s="89">
        <v>0</v>
      </c>
      <c r="CG168" s="89">
        <v>0</v>
      </c>
      <c r="CH168" s="89">
        <v>0</v>
      </c>
      <c r="CI168" s="89">
        <v>0</v>
      </c>
      <c r="CJ168" s="89">
        <v>0</v>
      </c>
      <c r="CK168" s="89">
        <v>0</v>
      </c>
      <c r="CL168" s="89">
        <v>0</v>
      </c>
      <c r="CM168" s="89">
        <v>0</v>
      </c>
      <c r="CN168" s="89">
        <v>0</v>
      </c>
      <c r="CO168" s="89">
        <v>0</v>
      </c>
      <c r="CP168" s="89">
        <v>0</v>
      </c>
      <c r="CQ168" s="89">
        <v>0</v>
      </c>
      <c r="CR168" s="89"/>
      <c r="CS168" s="89">
        <v>0</v>
      </c>
      <c r="CT168" s="97" t="s">
        <v>162</v>
      </c>
      <c r="CU168" s="97" t="s">
        <v>384</v>
      </c>
      <c r="CV168" s="97" t="s">
        <v>511</v>
      </c>
      <c r="CW168" s="97" t="s">
        <v>508</v>
      </c>
    </row>
    <row r="169" spans="1:101" ht="15" outlineLevel="2">
      <c r="A169" s="97">
        <v>2024</v>
      </c>
      <c r="B169" s="97" t="s">
        <v>374</v>
      </c>
      <c r="C169" s="97" t="s">
        <v>162</v>
      </c>
      <c r="D169" s="97" t="s">
        <v>273</v>
      </c>
      <c r="E169" s="89" t="s">
        <v>159</v>
      </c>
      <c r="F169" s="103">
        <v>109549204</v>
      </c>
      <c r="G169" s="103">
        <v>823899</v>
      </c>
      <c r="H169" s="103">
        <v>110373103</v>
      </c>
      <c r="I169" s="103">
        <v>3886499</v>
      </c>
      <c r="J169" s="103">
        <v>17906224</v>
      </c>
      <c r="K169" s="89">
        <v>8458436</v>
      </c>
      <c r="L169" s="89">
        <v>18591300</v>
      </c>
      <c r="M169" s="89">
        <v>9300000</v>
      </c>
      <c r="N169" s="89">
        <v>0</v>
      </c>
      <c r="O169" s="89">
        <v>0</v>
      </c>
      <c r="P169" s="89">
        <v>27891300</v>
      </c>
      <c r="Q169" s="89">
        <v>0</v>
      </c>
      <c r="R169" s="89">
        <v>20396</v>
      </c>
      <c r="S169" s="89">
        <v>157694</v>
      </c>
      <c r="T169" s="89">
        <v>263599</v>
      </c>
      <c r="U169" s="89">
        <v>139907585</v>
      </c>
      <c r="V169" s="89">
        <v>4278945391</v>
      </c>
      <c r="W169" s="89">
        <v>4138596117</v>
      </c>
      <c r="X169" s="89">
        <v>0</v>
      </c>
      <c r="Y169" s="89">
        <v>0</v>
      </c>
      <c r="Z169" s="89">
        <v>0</v>
      </c>
      <c r="AA169" s="89">
        <v>0</v>
      </c>
      <c r="AB169" s="89">
        <v>0</v>
      </c>
      <c r="AC169" s="89">
        <v>0</v>
      </c>
      <c r="AD169" s="89">
        <v>0</v>
      </c>
      <c r="AE169" s="89">
        <v>0</v>
      </c>
      <c r="AF169" s="89">
        <v>0</v>
      </c>
      <c r="AG169" s="89">
        <v>0</v>
      </c>
      <c r="AH169" s="89">
        <v>0</v>
      </c>
      <c r="AI169" s="89">
        <v>0</v>
      </c>
      <c r="AJ169" s="89">
        <v>0</v>
      </c>
      <c r="AK169" s="89">
        <v>0</v>
      </c>
      <c r="AL169" s="89">
        <v>14666</v>
      </c>
      <c r="AM169" s="89">
        <v>23</v>
      </c>
      <c r="AN169" s="89">
        <v>14689</v>
      </c>
      <c r="AO169" s="89">
        <v>50000</v>
      </c>
      <c r="AP169" s="89">
        <v>900010</v>
      </c>
      <c r="AQ169" s="89">
        <v>2030900</v>
      </c>
      <c r="AR169" s="89">
        <v>34400</v>
      </c>
      <c r="AS169" s="89">
        <v>664000</v>
      </c>
      <c r="AT169" s="89">
        <v>899997</v>
      </c>
      <c r="AU169" s="89">
        <v>1044021115</v>
      </c>
      <c r="AV169" s="89">
        <v>2888549600</v>
      </c>
      <c r="AW169" s="89">
        <v>33640195</v>
      </c>
      <c r="AX169" s="89">
        <v>189046800</v>
      </c>
      <c r="AY169" s="89">
        <v>204194309</v>
      </c>
      <c r="AZ169" s="89">
        <v>446668800</v>
      </c>
      <c r="BA169" s="89">
        <v>3901100</v>
      </c>
      <c r="BB169" s="89">
        <v>37716300</v>
      </c>
      <c r="BC169" s="89">
        <v>0</v>
      </c>
      <c r="BD169" s="89">
        <v>1062800</v>
      </c>
      <c r="BE169" s="89">
        <v>1305000</v>
      </c>
      <c r="BF169" s="89">
        <v>4827300</v>
      </c>
      <c r="BG169" s="89">
        <v>0</v>
      </c>
      <c r="BH169" s="89">
        <v>0</v>
      </c>
      <c r="BI169" s="89">
        <v>0</v>
      </c>
      <c r="BJ169" s="89">
        <v>0</v>
      </c>
      <c r="BK169" s="89">
        <v>1665400</v>
      </c>
      <c r="BL169" s="89">
        <v>0</v>
      </c>
      <c r="BM169" s="89">
        <v>225</v>
      </c>
      <c r="BN169" s="89">
        <v>8995</v>
      </c>
      <c r="BO169" s="89">
        <v>20314</v>
      </c>
      <c r="BP169" s="89">
        <v>348</v>
      </c>
      <c r="BQ169" s="89">
        <v>8382</v>
      </c>
      <c r="BR169" s="89">
        <v>4050</v>
      </c>
      <c r="BS169" s="89">
        <v>10440192</v>
      </c>
      <c r="BT169" s="89">
        <v>28885542</v>
      </c>
      <c r="BU169" s="89">
        <v>342075</v>
      </c>
      <c r="BV169" s="89">
        <v>2441725</v>
      </c>
      <c r="BW169" s="89">
        <v>2041302</v>
      </c>
      <c r="BX169" s="89">
        <v>4467369</v>
      </c>
      <c r="BY169" s="89">
        <v>39614</v>
      </c>
      <c r="BZ169" s="89">
        <v>480631</v>
      </c>
      <c r="CA169" s="89">
        <v>0</v>
      </c>
      <c r="CB169" s="89">
        <v>5314</v>
      </c>
      <c r="CC169" s="89">
        <v>6525</v>
      </c>
      <c r="CD169" s="89">
        <v>24140</v>
      </c>
      <c r="CE169" s="89">
        <v>0</v>
      </c>
      <c r="CF169" s="89">
        <v>0</v>
      </c>
      <c r="CG169" s="89">
        <v>0</v>
      </c>
      <c r="CH169" s="89">
        <v>0</v>
      </c>
      <c r="CI169" s="89">
        <v>8328</v>
      </c>
      <c r="CJ169" s="89">
        <v>0</v>
      </c>
      <c r="CK169" s="89">
        <v>0</v>
      </c>
      <c r="CL169" s="89">
        <v>0</v>
      </c>
      <c r="CM169" s="89">
        <v>0</v>
      </c>
      <c r="CN169" s="89">
        <v>0</v>
      </c>
      <c r="CO169" s="89">
        <v>0</v>
      </c>
      <c r="CP169" s="89">
        <v>0</v>
      </c>
      <c r="CQ169" s="89">
        <v>0</v>
      </c>
      <c r="CR169" s="89"/>
      <c r="CS169" s="89">
        <v>0</v>
      </c>
      <c r="CT169" s="97" t="s">
        <v>162</v>
      </c>
      <c r="CU169" s="97" t="s">
        <v>513</v>
      </c>
      <c r="CV169" s="97" t="s">
        <v>153</v>
      </c>
      <c r="CW169" s="97" t="s">
        <v>508</v>
      </c>
    </row>
    <row r="170" spans="1:101" ht="15" outlineLevel="2">
      <c r="A170" s="97">
        <v>2024</v>
      </c>
      <c r="B170" s="97" t="s">
        <v>374</v>
      </c>
      <c r="C170" s="97" t="s">
        <v>162</v>
      </c>
      <c r="D170" s="97" t="s">
        <v>383</v>
      </c>
      <c r="E170" s="89" t="s">
        <v>384</v>
      </c>
      <c r="F170" s="103">
        <v>10950822</v>
      </c>
      <c r="G170" s="103">
        <v>164078</v>
      </c>
      <c r="H170" s="103">
        <v>11114900</v>
      </c>
      <c r="I170" s="103">
        <v>0</v>
      </c>
      <c r="J170" s="103">
        <v>183001</v>
      </c>
      <c r="K170" s="89">
        <v>343558</v>
      </c>
      <c r="L170" s="89">
        <v>4500000</v>
      </c>
      <c r="M170" s="89">
        <v>1800000</v>
      </c>
      <c r="N170" s="89">
        <v>600000</v>
      </c>
      <c r="O170" s="89">
        <v>150000</v>
      </c>
      <c r="P170" s="89">
        <v>7050000</v>
      </c>
      <c r="Q170" s="89">
        <v>0</v>
      </c>
      <c r="R170" s="89">
        <v>4817</v>
      </c>
      <c r="S170" s="89">
        <v>1044073</v>
      </c>
      <c r="T170" s="89">
        <v>0</v>
      </c>
      <c r="U170" s="89">
        <v>2316671</v>
      </c>
      <c r="V170" s="89">
        <v>744315424</v>
      </c>
      <c r="W170" s="89">
        <v>740949863</v>
      </c>
      <c r="X170" s="89">
        <v>0</v>
      </c>
      <c r="Y170" s="89">
        <v>0</v>
      </c>
      <c r="Z170" s="89">
        <v>0</v>
      </c>
      <c r="AA170" s="89">
        <v>0</v>
      </c>
      <c r="AB170" s="89">
        <v>0</v>
      </c>
      <c r="AC170" s="89">
        <v>0</v>
      </c>
      <c r="AD170" s="89">
        <v>0</v>
      </c>
      <c r="AE170" s="89">
        <v>0</v>
      </c>
      <c r="AF170" s="89">
        <v>0</v>
      </c>
      <c r="AG170" s="89">
        <v>0</v>
      </c>
      <c r="AH170" s="89">
        <v>0</v>
      </c>
      <c r="AI170" s="89">
        <v>0</v>
      </c>
      <c r="AJ170" s="89">
        <v>0</v>
      </c>
      <c r="AK170" s="89">
        <v>0</v>
      </c>
      <c r="AL170" s="89">
        <v>1774</v>
      </c>
      <c r="AM170" s="89">
        <v>12</v>
      </c>
      <c r="AN170" s="89">
        <v>1786</v>
      </c>
      <c r="AO170" s="89">
        <v>50000</v>
      </c>
      <c r="AP170" s="89">
        <v>5652803</v>
      </c>
      <c r="AQ170" s="89">
        <v>12077100</v>
      </c>
      <c r="AR170" s="89">
        <v>55607</v>
      </c>
      <c r="AS170" s="89">
        <v>447700</v>
      </c>
      <c r="AT170" s="89">
        <v>100000</v>
      </c>
      <c r="AU170" s="89">
        <v>106487477</v>
      </c>
      <c r="AV170" s="89">
        <v>427153000</v>
      </c>
      <c r="AW170" s="89">
        <v>14334476</v>
      </c>
      <c r="AX170" s="89">
        <v>185919600</v>
      </c>
      <c r="AY170" s="89">
        <v>20581281</v>
      </c>
      <c r="AZ170" s="89">
        <v>68027300</v>
      </c>
      <c r="BA170" s="89">
        <v>1959695</v>
      </c>
      <c r="BB170" s="89">
        <v>47544500</v>
      </c>
      <c r="BC170" s="89">
        <v>0</v>
      </c>
      <c r="BD170" s="89">
        <v>7128300</v>
      </c>
      <c r="BE170" s="89">
        <v>8497800</v>
      </c>
      <c r="BF170" s="89">
        <v>22167000</v>
      </c>
      <c r="BG170" s="89">
        <v>858000</v>
      </c>
      <c r="BH170" s="89">
        <v>0</v>
      </c>
      <c r="BI170" s="89">
        <v>0</v>
      </c>
      <c r="BJ170" s="89">
        <v>192200</v>
      </c>
      <c r="BK170" s="89">
        <v>2150600</v>
      </c>
      <c r="BL170" s="89">
        <v>46000</v>
      </c>
      <c r="BM170" s="89">
        <v>225</v>
      </c>
      <c r="BN170" s="89">
        <v>56520</v>
      </c>
      <c r="BO170" s="89">
        <v>120780</v>
      </c>
      <c r="BP170" s="89">
        <v>615</v>
      </c>
      <c r="BQ170" s="89">
        <v>5677</v>
      </c>
      <c r="BR170" s="89">
        <v>450</v>
      </c>
      <c r="BS170" s="89">
        <v>1064864</v>
      </c>
      <c r="BT170" s="89">
        <v>4271549</v>
      </c>
      <c r="BU170" s="89">
        <v>144085</v>
      </c>
      <c r="BV170" s="89">
        <v>2359181</v>
      </c>
      <c r="BW170" s="89">
        <v>205308</v>
      </c>
      <c r="BX170" s="89">
        <v>680782</v>
      </c>
      <c r="BY170" s="89">
        <v>19665</v>
      </c>
      <c r="BZ170" s="89">
        <v>599145</v>
      </c>
      <c r="CA170" s="89">
        <v>0</v>
      </c>
      <c r="CB170" s="89">
        <v>35636</v>
      </c>
      <c r="CC170" s="89">
        <v>42520</v>
      </c>
      <c r="CD170" s="89">
        <v>110836</v>
      </c>
      <c r="CE170" s="89">
        <v>8580</v>
      </c>
      <c r="CF170" s="89">
        <v>0</v>
      </c>
      <c r="CG170" s="89">
        <v>0</v>
      </c>
      <c r="CH170" s="89">
        <v>961</v>
      </c>
      <c r="CI170" s="89">
        <v>10758</v>
      </c>
      <c r="CJ170" s="89">
        <v>460</v>
      </c>
      <c r="CK170" s="89">
        <v>0</v>
      </c>
      <c r="CL170" s="89">
        <v>0</v>
      </c>
      <c r="CM170" s="89">
        <v>0</v>
      </c>
      <c r="CN170" s="89">
        <v>0</v>
      </c>
      <c r="CO170" s="89">
        <v>0</v>
      </c>
      <c r="CP170" s="89">
        <v>0</v>
      </c>
      <c r="CQ170" s="89">
        <v>0</v>
      </c>
      <c r="CR170" s="89"/>
      <c r="CS170" s="89">
        <v>0</v>
      </c>
      <c r="CT170" s="97" t="s">
        <v>162</v>
      </c>
      <c r="CU170" s="97" t="s">
        <v>514</v>
      </c>
      <c r="CV170" s="97" t="s">
        <v>153</v>
      </c>
      <c r="CW170" s="97" t="s">
        <v>508</v>
      </c>
    </row>
    <row r="171" spans="1:101" ht="15" outlineLevel="2">
      <c r="A171" s="97">
        <v>2024</v>
      </c>
      <c r="B171" s="97" t="s">
        <v>374</v>
      </c>
      <c r="C171" s="97" t="s">
        <v>162</v>
      </c>
      <c r="D171" s="97" t="s">
        <v>301</v>
      </c>
      <c r="E171" s="89" t="s">
        <v>381</v>
      </c>
      <c r="F171" s="103">
        <v>1486941</v>
      </c>
      <c r="G171" s="103">
        <v>15228</v>
      </c>
      <c r="H171" s="103">
        <v>1502169</v>
      </c>
      <c r="I171" s="103">
        <v>0</v>
      </c>
      <c r="J171" s="103">
        <v>92161</v>
      </c>
      <c r="K171" s="89">
        <v>46809</v>
      </c>
      <c r="L171" s="89">
        <v>600000</v>
      </c>
      <c r="M171" s="89">
        <v>0</v>
      </c>
      <c r="N171" s="89">
        <v>0</v>
      </c>
      <c r="O171" s="89">
        <v>0</v>
      </c>
      <c r="P171" s="89">
        <v>600000</v>
      </c>
      <c r="Q171" s="89">
        <v>0</v>
      </c>
      <c r="R171" s="89">
        <v>0</v>
      </c>
      <c r="S171" s="89">
        <v>321491</v>
      </c>
      <c r="T171" s="89">
        <v>0</v>
      </c>
      <c r="U171" s="89">
        <v>577551</v>
      </c>
      <c r="V171" s="89">
        <v>77810365</v>
      </c>
      <c r="W171" s="89">
        <v>76911323</v>
      </c>
      <c r="X171" s="89">
        <v>0</v>
      </c>
      <c r="Y171" s="89">
        <v>0</v>
      </c>
      <c r="Z171" s="89">
        <v>0</v>
      </c>
      <c r="AA171" s="89">
        <v>0</v>
      </c>
      <c r="AB171" s="89">
        <v>0</v>
      </c>
      <c r="AC171" s="89">
        <v>0</v>
      </c>
      <c r="AD171" s="89">
        <v>0</v>
      </c>
      <c r="AE171" s="89">
        <v>0</v>
      </c>
      <c r="AF171" s="89">
        <v>0</v>
      </c>
      <c r="AG171" s="89">
        <v>0</v>
      </c>
      <c r="AH171" s="89">
        <v>0</v>
      </c>
      <c r="AI171" s="89">
        <v>0</v>
      </c>
      <c r="AJ171" s="89">
        <v>0</v>
      </c>
      <c r="AK171" s="89">
        <v>0</v>
      </c>
      <c r="AL171" s="89">
        <v>281</v>
      </c>
      <c r="AM171" s="89">
        <v>9</v>
      </c>
      <c r="AN171" s="89">
        <v>290</v>
      </c>
      <c r="AO171" s="89">
        <v>0</v>
      </c>
      <c r="AP171" s="89">
        <v>1900013</v>
      </c>
      <c r="AQ171" s="89">
        <v>4524900</v>
      </c>
      <c r="AR171" s="89">
        <v>25896</v>
      </c>
      <c r="AS171" s="89">
        <v>21200</v>
      </c>
      <c r="AT171" s="89">
        <v>0</v>
      </c>
      <c r="AU171" s="89">
        <v>12713759</v>
      </c>
      <c r="AV171" s="89">
        <v>47848200</v>
      </c>
      <c r="AW171" s="89">
        <v>1257155</v>
      </c>
      <c r="AX171" s="89">
        <v>9230700</v>
      </c>
      <c r="AY171" s="89">
        <v>2486775</v>
      </c>
      <c r="AZ171" s="89">
        <v>7188900</v>
      </c>
      <c r="BA171" s="89">
        <v>152760</v>
      </c>
      <c r="BB171" s="89">
        <v>2649500</v>
      </c>
      <c r="BC171" s="89">
        <v>0</v>
      </c>
      <c r="BD171" s="89">
        <v>2645000</v>
      </c>
      <c r="BE171" s="89">
        <v>3183600</v>
      </c>
      <c r="BF171" s="89">
        <v>9156200</v>
      </c>
      <c r="BG171" s="89">
        <v>0</v>
      </c>
      <c r="BH171" s="89">
        <v>0</v>
      </c>
      <c r="BI171" s="89">
        <v>0</v>
      </c>
      <c r="BJ171" s="89">
        <v>98300</v>
      </c>
      <c r="BK171" s="89">
        <v>1811800</v>
      </c>
      <c r="BL171" s="89">
        <v>0</v>
      </c>
      <c r="BM171" s="89">
        <v>0</v>
      </c>
      <c r="BN171" s="89">
        <v>18995</v>
      </c>
      <c r="BO171" s="89">
        <v>45255</v>
      </c>
      <c r="BP171" s="89">
        <v>298</v>
      </c>
      <c r="BQ171" s="89">
        <v>291</v>
      </c>
      <c r="BR171" s="89">
        <v>0</v>
      </c>
      <c r="BS171" s="89">
        <v>127136</v>
      </c>
      <c r="BT171" s="89">
        <v>478485</v>
      </c>
      <c r="BU171" s="89">
        <v>12731</v>
      </c>
      <c r="BV171" s="89">
        <v>118374</v>
      </c>
      <c r="BW171" s="89">
        <v>24732</v>
      </c>
      <c r="BX171" s="89">
        <v>72026</v>
      </c>
      <c r="BY171" s="89">
        <v>1552</v>
      </c>
      <c r="BZ171" s="89">
        <v>33477</v>
      </c>
      <c r="CA171" s="89">
        <v>0</v>
      </c>
      <c r="CB171" s="89">
        <v>13226</v>
      </c>
      <c r="CC171" s="89">
        <v>15920</v>
      </c>
      <c r="CD171" s="89">
        <v>45789</v>
      </c>
      <c r="CE171" s="89">
        <v>0</v>
      </c>
      <c r="CF171" s="89">
        <v>0</v>
      </c>
      <c r="CG171" s="89">
        <v>0</v>
      </c>
      <c r="CH171" s="89">
        <v>492</v>
      </c>
      <c r="CI171" s="89">
        <v>9061</v>
      </c>
      <c r="CJ171" s="89">
        <v>0</v>
      </c>
      <c r="CK171" s="89">
        <v>0</v>
      </c>
      <c r="CL171" s="89">
        <v>0</v>
      </c>
      <c r="CM171" s="89">
        <v>0</v>
      </c>
      <c r="CN171" s="89">
        <v>0</v>
      </c>
      <c r="CO171" s="89">
        <v>0</v>
      </c>
      <c r="CP171" s="89">
        <v>0</v>
      </c>
      <c r="CQ171" s="89">
        <v>0</v>
      </c>
      <c r="CR171" s="89"/>
      <c r="CS171" s="89">
        <v>0</v>
      </c>
      <c r="CT171" s="97" t="s">
        <v>162</v>
      </c>
      <c r="CU171" s="97" t="s">
        <v>386</v>
      </c>
      <c r="CV171" s="97" t="s">
        <v>526</v>
      </c>
      <c r="CW171" s="97" t="s">
        <v>508</v>
      </c>
    </row>
    <row r="172" spans="1:101" ht="15" outlineLevel="1">
      <c r="A172" s="97"/>
      <c r="B172" s="97"/>
      <c r="C172" s="99" t="s">
        <v>540</v>
      </c>
      <c r="D172" s="97"/>
      <c r="E172" s="89"/>
      <c r="F172" s="103">
        <f>SUBTOTAL(9,F154:F171)</f>
        <v>339019557</v>
      </c>
      <c r="G172" s="103">
        <f>SUBTOTAL(9,G154:G171)</f>
        <v>5194691</v>
      </c>
      <c r="H172" s="103">
        <f>SUBTOTAL(9,H154:H171)</f>
        <v>344214248</v>
      </c>
      <c r="I172" s="103">
        <f>SUBTOTAL(9,I154:I171)</f>
        <v>6311246</v>
      </c>
      <c r="J172" s="103">
        <f>SUBTOTAL(9,J154:J171)</f>
        <v>31620106</v>
      </c>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f>SUBTOTAL(9,CQ154:CQ171)</f>
        <v>0</v>
      </c>
      <c r="CR172" s="89"/>
      <c r="CS172" s="89"/>
      <c r="CT172" s="97"/>
      <c r="CU172" s="97"/>
      <c r="CV172" s="97"/>
      <c r="CW172" s="97"/>
    </row>
    <row r="173" spans="1:101" ht="15" outlineLevel="2">
      <c r="A173" s="97">
        <v>2024</v>
      </c>
      <c r="B173" s="97" t="s">
        <v>387</v>
      </c>
      <c r="C173" s="97" t="s">
        <v>195</v>
      </c>
      <c r="D173" s="97" t="s">
        <v>264</v>
      </c>
      <c r="E173" s="89" t="s">
        <v>163</v>
      </c>
      <c r="F173" s="103">
        <v>10487856</v>
      </c>
      <c r="G173" s="103">
        <v>119003</v>
      </c>
      <c r="H173" s="103">
        <v>10606859</v>
      </c>
      <c r="I173" s="103">
        <v>0</v>
      </c>
      <c r="J173" s="103">
        <v>359496</v>
      </c>
      <c r="K173" s="89">
        <v>277497</v>
      </c>
      <c r="L173" s="89">
        <v>1800000</v>
      </c>
      <c r="M173" s="89">
        <v>1050000</v>
      </c>
      <c r="N173" s="89">
        <v>300000</v>
      </c>
      <c r="O173" s="89">
        <v>0</v>
      </c>
      <c r="P173" s="89">
        <v>3150000</v>
      </c>
      <c r="Q173" s="89">
        <v>0</v>
      </c>
      <c r="R173" s="89">
        <v>0</v>
      </c>
      <c r="S173" s="89">
        <v>100700</v>
      </c>
      <c r="T173" s="89">
        <v>1800</v>
      </c>
      <c r="U173" s="89">
        <v>2140000</v>
      </c>
      <c r="V173" s="89">
        <v>684680500</v>
      </c>
      <c r="W173" s="89">
        <v>682438000</v>
      </c>
      <c r="X173" s="89">
        <v>0</v>
      </c>
      <c r="Y173" s="89">
        <v>0</v>
      </c>
      <c r="Z173" s="89">
        <v>0</v>
      </c>
      <c r="AA173" s="89">
        <v>0</v>
      </c>
      <c r="AB173" s="89">
        <v>0</v>
      </c>
      <c r="AC173" s="89">
        <v>0</v>
      </c>
      <c r="AD173" s="89">
        <v>0</v>
      </c>
      <c r="AE173" s="89">
        <v>0</v>
      </c>
      <c r="AF173" s="89">
        <v>0</v>
      </c>
      <c r="AG173" s="89">
        <v>0</v>
      </c>
      <c r="AH173" s="89">
        <v>0</v>
      </c>
      <c r="AI173" s="89">
        <v>0</v>
      </c>
      <c r="AJ173" s="89">
        <v>0</v>
      </c>
      <c r="AK173" s="89">
        <v>0</v>
      </c>
      <c r="AL173" s="89">
        <v>1467</v>
      </c>
      <c r="AM173" s="89">
        <v>10</v>
      </c>
      <c r="AN173" s="89">
        <v>1477</v>
      </c>
      <c r="AO173" s="89">
        <v>0</v>
      </c>
      <c r="AP173" s="89">
        <v>6426400</v>
      </c>
      <c r="AQ173" s="89">
        <v>26110000</v>
      </c>
      <c r="AR173" s="89">
        <v>864100</v>
      </c>
      <c r="AS173" s="89">
        <v>9990800</v>
      </c>
      <c r="AT173" s="89">
        <v>125000</v>
      </c>
      <c r="AU173" s="89">
        <v>90265000</v>
      </c>
      <c r="AV173" s="89">
        <v>361587500</v>
      </c>
      <c r="AW173" s="89">
        <v>11562300</v>
      </c>
      <c r="AX173" s="89">
        <v>180274200</v>
      </c>
      <c r="AY173" s="89">
        <v>16232600</v>
      </c>
      <c r="AZ173" s="89">
        <v>59410500</v>
      </c>
      <c r="BA173" s="89">
        <v>1889600</v>
      </c>
      <c r="BB173" s="89">
        <v>39212000</v>
      </c>
      <c r="BC173" s="89">
        <v>0</v>
      </c>
      <c r="BD173" s="89">
        <v>7470300</v>
      </c>
      <c r="BE173" s="89">
        <v>6750700</v>
      </c>
      <c r="BF173" s="89">
        <v>13004000</v>
      </c>
      <c r="BG173" s="89">
        <v>735400</v>
      </c>
      <c r="BH173" s="89">
        <v>0</v>
      </c>
      <c r="BI173" s="89">
        <v>283100</v>
      </c>
      <c r="BJ173" s="89">
        <v>996100</v>
      </c>
      <c r="BK173" s="89">
        <v>1406700</v>
      </c>
      <c r="BL173" s="89">
        <v>39300</v>
      </c>
      <c r="BM173" s="89">
        <v>0</v>
      </c>
      <c r="BN173" s="89">
        <v>64180</v>
      </c>
      <c r="BO173" s="89">
        <v>261184</v>
      </c>
      <c r="BP173" s="89">
        <v>8665</v>
      </c>
      <c r="BQ173" s="89">
        <v>127029</v>
      </c>
      <c r="BR173" s="89">
        <v>563</v>
      </c>
      <c r="BS173" s="89">
        <v>902632</v>
      </c>
      <c r="BT173" s="89">
        <v>3615894</v>
      </c>
      <c r="BU173" s="89">
        <v>116295</v>
      </c>
      <c r="BV173" s="89">
        <v>2281743</v>
      </c>
      <c r="BW173" s="89">
        <v>161939</v>
      </c>
      <c r="BX173" s="89">
        <v>594492</v>
      </c>
      <c r="BY173" s="89">
        <v>19041</v>
      </c>
      <c r="BZ173" s="89">
        <v>494744</v>
      </c>
      <c r="CA173" s="89">
        <v>0</v>
      </c>
      <c r="CB173" s="89">
        <v>37356</v>
      </c>
      <c r="CC173" s="89">
        <v>33764</v>
      </c>
      <c r="CD173" s="89">
        <v>65032</v>
      </c>
      <c r="CE173" s="89">
        <v>7354</v>
      </c>
      <c r="CF173" s="89">
        <v>0</v>
      </c>
      <c r="CG173" s="89">
        <v>1418</v>
      </c>
      <c r="CH173" s="89">
        <v>4984</v>
      </c>
      <c r="CI173" s="89">
        <v>7038</v>
      </c>
      <c r="CJ173" s="89">
        <v>393</v>
      </c>
      <c r="CK173" s="89">
        <v>0</v>
      </c>
      <c r="CL173" s="89">
        <v>0</v>
      </c>
      <c r="CM173" s="89">
        <v>0</v>
      </c>
      <c r="CN173" s="89">
        <v>0</v>
      </c>
      <c r="CO173" s="89">
        <v>0</v>
      </c>
      <c r="CP173" s="89">
        <v>0</v>
      </c>
      <c r="CQ173" s="89">
        <v>0</v>
      </c>
      <c r="CR173" s="89"/>
      <c r="CS173" s="89">
        <v>0</v>
      </c>
      <c r="CT173" s="97" t="s">
        <v>195</v>
      </c>
      <c r="CU173" s="97" t="s">
        <v>391</v>
      </c>
      <c r="CV173" s="97" t="s">
        <v>171</v>
      </c>
      <c r="CW173" s="97" t="s">
        <v>508</v>
      </c>
    </row>
    <row r="174" spans="1:101" ht="15" outlineLevel="2">
      <c r="A174" s="97">
        <v>2024</v>
      </c>
      <c r="B174" s="97" t="s">
        <v>387</v>
      </c>
      <c r="C174" s="97" t="s">
        <v>195</v>
      </c>
      <c r="D174" s="97" t="s">
        <v>265</v>
      </c>
      <c r="E174" s="89" t="s">
        <v>164</v>
      </c>
      <c r="F174" s="103">
        <v>5549641</v>
      </c>
      <c r="G174" s="103">
        <v>37377</v>
      </c>
      <c r="H174" s="103">
        <v>5587018</v>
      </c>
      <c r="I174" s="103">
        <v>0</v>
      </c>
      <c r="J174" s="103">
        <v>378086</v>
      </c>
      <c r="K174" s="89">
        <v>880535</v>
      </c>
      <c r="L174" s="89">
        <v>1500000</v>
      </c>
      <c r="M174" s="89">
        <v>825000</v>
      </c>
      <c r="N174" s="89">
        <v>0</v>
      </c>
      <c r="O174" s="89">
        <v>0</v>
      </c>
      <c r="P174" s="89">
        <v>2325000</v>
      </c>
      <c r="Q174" s="89">
        <v>0</v>
      </c>
      <c r="R174" s="89">
        <v>0</v>
      </c>
      <c r="S174" s="89">
        <v>0</v>
      </c>
      <c r="T174" s="89">
        <v>20400</v>
      </c>
      <c r="U174" s="89">
        <v>8280700</v>
      </c>
      <c r="V174" s="89">
        <v>334272700</v>
      </c>
      <c r="W174" s="89">
        <v>325971600</v>
      </c>
      <c r="X174" s="89">
        <v>0</v>
      </c>
      <c r="Y174" s="89">
        <v>0</v>
      </c>
      <c r="Z174" s="89">
        <v>0</v>
      </c>
      <c r="AA174" s="89">
        <v>0</v>
      </c>
      <c r="AB174" s="89">
        <v>0</v>
      </c>
      <c r="AC174" s="89">
        <v>0</v>
      </c>
      <c r="AD174" s="89">
        <v>0</v>
      </c>
      <c r="AE174" s="89">
        <v>0</v>
      </c>
      <c r="AF174" s="89">
        <v>0</v>
      </c>
      <c r="AG174" s="89">
        <v>0</v>
      </c>
      <c r="AH174" s="89">
        <v>0</v>
      </c>
      <c r="AI174" s="89">
        <v>0</v>
      </c>
      <c r="AJ174" s="89">
        <v>0</v>
      </c>
      <c r="AK174" s="89">
        <v>0</v>
      </c>
      <c r="AL174" s="89">
        <v>1141</v>
      </c>
      <c r="AM174" s="89">
        <v>3</v>
      </c>
      <c r="AN174" s="89">
        <v>1144</v>
      </c>
      <c r="AO174" s="89">
        <v>0</v>
      </c>
      <c r="AP174" s="89">
        <v>0</v>
      </c>
      <c r="AQ174" s="89">
        <v>0</v>
      </c>
      <c r="AR174" s="89">
        <v>0</v>
      </c>
      <c r="AS174" s="89">
        <v>0</v>
      </c>
      <c r="AT174" s="89">
        <v>50000</v>
      </c>
      <c r="AU174" s="89">
        <v>73502300</v>
      </c>
      <c r="AV174" s="89">
        <v>221023200</v>
      </c>
      <c r="AW174" s="89">
        <v>3394900</v>
      </c>
      <c r="AX174" s="89">
        <v>30607600</v>
      </c>
      <c r="AY174" s="89">
        <v>14691100</v>
      </c>
      <c r="AZ174" s="89">
        <v>42260700</v>
      </c>
      <c r="BA174" s="89">
        <v>623400</v>
      </c>
      <c r="BB174" s="89">
        <v>9393200</v>
      </c>
      <c r="BC174" s="89">
        <v>0</v>
      </c>
      <c r="BD174" s="89">
        <v>0</v>
      </c>
      <c r="BE174" s="89">
        <v>0</v>
      </c>
      <c r="BF174" s="89">
        <v>0</v>
      </c>
      <c r="BG174" s="89">
        <v>0</v>
      </c>
      <c r="BH174" s="89">
        <v>0</v>
      </c>
      <c r="BI174" s="89">
        <v>0</v>
      </c>
      <c r="BJ174" s="89">
        <v>0</v>
      </c>
      <c r="BK174" s="89">
        <v>0</v>
      </c>
      <c r="BL174" s="89">
        <v>0</v>
      </c>
      <c r="BM174" s="89">
        <v>0</v>
      </c>
      <c r="BN174" s="89">
        <v>0</v>
      </c>
      <c r="BO174" s="89">
        <v>0</v>
      </c>
      <c r="BP174" s="89">
        <v>0</v>
      </c>
      <c r="BQ174" s="89">
        <v>0</v>
      </c>
      <c r="BR174" s="89">
        <v>225</v>
      </c>
      <c r="BS174" s="89">
        <v>735012</v>
      </c>
      <c r="BT174" s="89">
        <v>2210243</v>
      </c>
      <c r="BU174" s="89">
        <v>34724</v>
      </c>
      <c r="BV174" s="89">
        <v>390331</v>
      </c>
      <c r="BW174" s="89">
        <v>146856</v>
      </c>
      <c r="BX174" s="89">
        <v>422662</v>
      </c>
      <c r="BY174" s="89">
        <v>6362</v>
      </c>
      <c r="BZ174" s="89">
        <v>118851</v>
      </c>
      <c r="CA174" s="89">
        <v>0</v>
      </c>
      <c r="CB174" s="89">
        <v>0</v>
      </c>
      <c r="CC174" s="89">
        <v>0</v>
      </c>
      <c r="CD174" s="89">
        <v>0</v>
      </c>
      <c r="CE174" s="89">
        <v>0</v>
      </c>
      <c r="CF174" s="89">
        <v>0</v>
      </c>
      <c r="CG174" s="89">
        <v>0</v>
      </c>
      <c r="CH174" s="89">
        <v>0</v>
      </c>
      <c r="CI174" s="89">
        <v>0</v>
      </c>
      <c r="CJ174" s="89">
        <v>0</v>
      </c>
      <c r="CK174" s="89">
        <v>0</v>
      </c>
      <c r="CL174" s="89">
        <v>0</v>
      </c>
      <c r="CM174" s="89">
        <v>0</v>
      </c>
      <c r="CN174" s="89">
        <v>0</v>
      </c>
      <c r="CO174" s="89">
        <v>0</v>
      </c>
      <c r="CP174" s="89">
        <v>0</v>
      </c>
      <c r="CQ174" s="89">
        <v>0</v>
      </c>
      <c r="CR174" s="89"/>
      <c r="CS174" s="89">
        <v>0</v>
      </c>
      <c r="CT174" s="97" t="s">
        <v>195</v>
      </c>
      <c r="CU174" s="97" t="s">
        <v>391</v>
      </c>
      <c r="CV174" s="97" t="s">
        <v>190</v>
      </c>
      <c r="CW174" s="97" t="s">
        <v>508</v>
      </c>
    </row>
    <row r="175" spans="1:101" ht="15" outlineLevel="2">
      <c r="A175" s="97">
        <v>2024</v>
      </c>
      <c r="B175" s="97" t="s">
        <v>387</v>
      </c>
      <c r="C175" s="97" t="s">
        <v>195</v>
      </c>
      <c r="D175" s="97" t="s">
        <v>288</v>
      </c>
      <c r="E175" s="89" t="s">
        <v>388</v>
      </c>
      <c r="F175" s="103">
        <v>7689498</v>
      </c>
      <c r="G175" s="103">
        <v>205702</v>
      </c>
      <c r="H175" s="103">
        <v>7895200</v>
      </c>
      <c r="I175" s="103">
        <v>0</v>
      </c>
      <c r="J175" s="103">
        <v>65511</v>
      </c>
      <c r="K175" s="89">
        <v>184056</v>
      </c>
      <c r="L175" s="89">
        <v>2100000</v>
      </c>
      <c r="M175" s="89">
        <v>450000</v>
      </c>
      <c r="N175" s="89">
        <v>0</v>
      </c>
      <c r="O175" s="89">
        <v>0</v>
      </c>
      <c r="P175" s="89">
        <v>2550000</v>
      </c>
      <c r="Q175" s="89">
        <v>0</v>
      </c>
      <c r="R175" s="89">
        <v>0</v>
      </c>
      <c r="S175" s="89">
        <v>40900</v>
      </c>
      <c r="T175" s="89">
        <v>0</v>
      </c>
      <c r="U175" s="89">
        <v>504500</v>
      </c>
      <c r="V175" s="89">
        <v>582047600</v>
      </c>
      <c r="W175" s="89">
        <v>581502200</v>
      </c>
      <c r="X175" s="89">
        <v>0</v>
      </c>
      <c r="Y175" s="89">
        <v>0</v>
      </c>
      <c r="Z175" s="89">
        <v>0</v>
      </c>
      <c r="AA175" s="89">
        <v>0</v>
      </c>
      <c r="AB175" s="89">
        <v>0</v>
      </c>
      <c r="AC175" s="89">
        <v>0</v>
      </c>
      <c r="AD175" s="89">
        <v>0</v>
      </c>
      <c r="AE175" s="89">
        <v>0</v>
      </c>
      <c r="AF175" s="89">
        <v>0</v>
      </c>
      <c r="AG175" s="89">
        <v>0</v>
      </c>
      <c r="AH175" s="89">
        <v>0</v>
      </c>
      <c r="AI175" s="89">
        <v>0</v>
      </c>
      <c r="AJ175" s="89">
        <v>0</v>
      </c>
      <c r="AK175" s="89">
        <v>0</v>
      </c>
      <c r="AL175" s="89">
        <v>923</v>
      </c>
      <c r="AM175" s="89">
        <v>145</v>
      </c>
      <c r="AN175" s="89">
        <v>1068</v>
      </c>
      <c r="AO175" s="89">
        <v>0</v>
      </c>
      <c r="AP175" s="89">
        <v>1330000</v>
      </c>
      <c r="AQ175" s="89">
        <v>5260200</v>
      </c>
      <c r="AR175" s="89">
        <v>154800</v>
      </c>
      <c r="AS175" s="89">
        <v>2945900</v>
      </c>
      <c r="AT175" s="89">
        <v>100000</v>
      </c>
      <c r="AU175" s="89">
        <v>65164900</v>
      </c>
      <c r="AV175" s="89">
        <v>273165000</v>
      </c>
      <c r="AW175" s="89">
        <v>10246200</v>
      </c>
      <c r="AX175" s="89">
        <v>229133000</v>
      </c>
      <c r="AY175" s="89">
        <v>8129800</v>
      </c>
      <c r="AZ175" s="89">
        <v>32033200</v>
      </c>
      <c r="BA175" s="89">
        <v>1278200</v>
      </c>
      <c r="BB175" s="89">
        <v>33339800</v>
      </c>
      <c r="BC175" s="89">
        <v>0</v>
      </c>
      <c r="BD175" s="89">
        <v>1465600</v>
      </c>
      <c r="BE175" s="89">
        <v>1180300</v>
      </c>
      <c r="BF175" s="89">
        <v>3655600</v>
      </c>
      <c r="BG175" s="89">
        <v>1156800</v>
      </c>
      <c r="BH175" s="89">
        <v>0</v>
      </c>
      <c r="BI175" s="89">
        <v>197900</v>
      </c>
      <c r="BJ175" s="89">
        <v>455200</v>
      </c>
      <c r="BK175" s="89">
        <v>1490000</v>
      </c>
      <c r="BL175" s="89">
        <v>0</v>
      </c>
      <c r="BM175" s="89">
        <v>0</v>
      </c>
      <c r="BN175" s="89">
        <v>13300</v>
      </c>
      <c r="BO175" s="89">
        <v>52602</v>
      </c>
      <c r="BP175" s="89">
        <v>1550</v>
      </c>
      <c r="BQ175" s="89">
        <v>37209</v>
      </c>
      <c r="BR175" s="89">
        <v>450</v>
      </c>
      <c r="BS175" s="89">
        <v>651643</v>
      </c>
      <c r="BT175" s="89">
        <v>2731656</v>
      </c>
      <c r="BU175" s="89">
        <v>102797</v>
      </c>
      <c r="BV175" s="89">
        <v>2889517</v>
      </c>
      <c r="BW175" s="89">
        <v>81130</v>
      </c>
      <c r="BX175" s="89">
        <v>320500</v>
      </c>
      <c r="BY175" s="89">
        <v>12766</v>
      </c>
      <c r="BZ175" s="89">
        <v>419971</v>
      </c>
      <c r="CA175" s="89">
        <v>0</v>
      </c>
      <c r="CB175" s="89">
        <v>7330</v>
      </c>
      <c r="CC175" s="89">
        <v>5903</v>
      </c>
      <c r="CD175" s="89">
        <v>18282</v>
      </c>
      <c r="CE175" s="89">
        <v>11568</v>
      </c>
      <c r="CF175" s="89">
        <v>0</v>
      </c>
      <c r="CG175" s="89">
        <v>992</v>
      </c>
      <c r="CH175" s="89">
        <v>2276</v>
      </c>
      <c r="CI175" s="89">
        <v>7453</v>
      </c>
      <c r="CJ175" s="89">
        <v>0</v>
      </c>
      <c r="CK175" s="89">
        <v>0</v>
      </c>
      <c r="CL175" s="89">
        <v>0</v>
      </c>
      <c r="CM175" s="89">
        <v>0</v>
      </c>
      <c r="CN175" s="89">
        <v>0</v>
      </c>
      <c r="CO175" s="89">
        <v>0</v>
      </c>
      <c r="CP175" s="89">
        <v>0</v>
      </c>
      <c r="CQ175" s="89">
        <v>0</v>
      </c>
      <c r="CR175" s="89"/>
      <c r="CS175" s="89">
        <v>0</v>
      </c>
      <c r="CT175" s="97" t="s">
        <v>195</v>
      </c>
      <c r="CU175" s="97" t="s">
        <v>392</v>
      </c>
      <c r="CV175" s="97" t="s">
        <v>190</v>
      </c>
      <c r="CW175" s="97" t="s">
        <v>508</v>
      </c>
    </row>
    <row r="176" spans="1:101" ht="15" outlineLevel="2">
      <c r="A176" s="97">
        <v>2024</v>
      </c>
      <c r="B176" s="97" t="s">
        <v>387</v>
      </c>
      <c r="C176" s="97" t="s">
        <v>195</v>
      </c>
      <c r="D176" s="97" t="s">
        <v>266</v>
      </c>
      <c r="E176" s="89" t="s">
        <v>395</v>
      </c>
      <c r="F176" s="103">
        <v>2364727</v>
      </c>
      <c r="G176" s="103">
        <v>11316</v>
      </c>
      <c r="H176" s="103">
        <v>2376043</v>
      </c>
      <c r="I176" s="103">
        <v>0</v>
      </c>
      <c r="J176" s="103">
        <v>0</v>
      </c>
      <c r="K176" s="89">
        <v>0</v>
      </c>
      <c r="L176" s="89">
        <v>600000</v>
      </c>
      <c r="M176" s="89">
        <v>0</v>
      </c>
      <c r="N176" s="89">
        <v>0</v>
      </c>
      <c r="O176" s="89">
        <v>0</v>
      </c>
      <c r="P176" s="89">
        <v>600000</v>
      </c>
      <c r="Q176" s="89">
        <v>0</v>
      </c>
      <c r="R176" s="89">
        <v>0</v>
      </c>
      <c r="S176" s="89">
        <v>0</v>
      </c>
      <c r="T176" s="89">
        <v>21400</v>
      </c>
      <c r="U176" s="89">
        <v>2271700</v>
      </c>
      <c r="V176" s="89">
        <v>187800800</v>
      </c>
      <c r="W176" s="89">
        <v>185507700</v>
      </c>
      <c r="X176" s="89">
        <v>0</v>
      </c>
      <c r="Y176" s="89">
        <v>0</v>
      </c>
      <c r="Z176" s="89">
        <v>0</v>
      </c>
      <c r="AA176" s="89">
        <v>0</v>
      </c>
      <c r="AB176" s="89">
        <v>0</v>
      </c>
      <c r="AC176" s="89">
        <v>0</v>
      </c>
      <c r="AD176" s="89">
        <v>0</v>
      </c>
      <c r="AE176" s="89">
        <v>0</v>
      </c>
      <c r="AF176" s="89">
        <v>0</v>
      </c>
      <c r="AG176" s="89">
        <v>0</v>
      </c>
      <c r="AH176" s="89">
        <v>0</v>
      </c>
      <c r="AI176" s="89">
        <v>0</v>
      </c>
      <c r="AJ176" s="89">
        <v>0</v>
      </c>
      <c r="AK176" s="89">
        <v>0</v>
      </c>
      <c r="AL176" s="89">
        <v>414</v>
      </c>
      <c r="AM176" s="89">
        <v>1</v>
      </c>
      <c r="AN176" s="89">
        <v>415</v>
      </c>
      <c r="AO176" s="89">
        <v>0</v>
      </c>
      <c r="AP176" s="89">
        <v>0</v>
      </c>
      <c r="AQ176" s="89">
        <v>0</v>
      </c>
      <c r="AR176" s="89">
        <v>0</v>
      </c>
      <c r="AS176" s="89">
        <v>0</v>
      </c>
      <c r="AT176" s="89">
        <v>50000</v>
      </c>
      <c r="AU176" s="89">
        <v>29352500</v>
      </c>
      <c r="AV176" s="89">
        <v>100707800</v>
      </c>
      <c r="AW176" s="89">
        <v>1482200</v>
      </c>
      <c r="AX176" s="89">
        <v>54225700</v>
      </c>
      <c r="AY176" s="89">
        <v>4580400</v>
      </c>
      <c r="AZ176" s="89">
        <v>14823200</v>
      </c>
      <c r="BA176" s="89">
        <v>311200</v>
      </c>
      <c r="BB176" s="89">
        <v>9818700</v>
      </c>
      <c r="BC176" s="89">
        <v>0</v>
      </c>
      <c r="BD176" s="89">
        <v>0</v>
      </c>
      <c r="BE176" s="89">
        <v>0</v>
      </c>
      <c r="BF176" s="89">
        <v>0</v>
      </c>
      <c r="BG176" s="89">
        <v>0</v>
      </c>
      <c r="BH176" s="89">
        <v>0</v>
      </c>
      <c r="BI176" s="89">
        <v>0</v>
      </c>
      <c r="BJ176" s="89">
        <v>0</v>
      </c>
      <c r="BK176" s="89">
        <v>0</v>
      </c>
      <c r="BL176" s="89">
        <v>0</v>
      </c>
      <c r="BM176" s="89">
        <v>0</v>
      </c>
      <c r="BN176" s="89">
        <v>0</v>
      </c>
      <c r="BO176" s="89">
        <v>0</v>
      </c>
      <c r="BP176" s="89">
        <v>0</v>
      </c>
      <c r="BQ176" s="89">
        <v>0</v>
      </c>
      <c r="BR176" s="89">
        <v>225</v>
      </c>
      <c r="BS176" s="89">
        <v>293518</v>
      </c>
      <c r="BT176" s="89">
        <v>1007085</v>
      </c>
      <c r="BU176" s="89">
        <v>14934</v>
      </c>
      <c r="BV176" s="89">
        <v>681429</v>
      </c>
      <c r="BW176" s="89">
        <v>45804</v>
      </c>
      <c r="BX176" s="89">
        <v>148232</v>
      </c>
      <c r="BY176" s="89">
        <v>3159</v>
      </c>
      <c r="BZ176" s="89">
        <v>123469</v>
      </c>
      <c r="CA176" s="89">
        <v>0</v>
      </c>
      <c r="CB176" s="89">
        <v>0</v>
      </c>
      <c r="CC176" s="89">
        <v>0</v>
      </c>
      <c r="CD176" s="89">
        <v>0</v>
      </c>
      <c r="CE176" s="89">
        <v>0</v>
      </c>
      <c r="CF176" s="89">
        <v>0</v>
      </c>
      <c r="CG176" s="89">
        <v>0</v>
      </c>
      <c r="CH176" s="89">
        <v>0</v>
      </c>
      <c r="CI176" s="89">
        <v>0</v>
      </c>
      <c r="CJ176" s="89">
        <v>0</v>
      </c>
      <c r="CK176" s="89">
        <v>0</v>
      </c>
      <c r="CL176" s="89">
        <v>0</v>
      </c>
      <c r="CM176" s="89">
        <v>0</v>
      </c>
      <c r="CN176" s="89">
        <v>0</v>
      </c>
      <c r="CO176" s="89">
        <v>0</v>
      </c>
      <c r="CP176" s="89">
        <v>0</v>
      </c>
      <c r="CQ176" s="89">
        <v>0</v>
      </c>
      <c r="CR176" s="89"/>
      <c r="CS176" s="89">
        <v>0</v>
      </c>
      <c r="CT176" s="97" t="s">
        <v>195</v>
      </c>
      <c r="CU176" s="97" t="s">
        <v>394</v>
      </c>
      <c r="CV176" s="97" t="s">
        <v>190</v>
      </c>
      <c r="CW176" s="97" t="s">
        <v>508</v>
      </c>
    </row>
    <row r="177" spans="1:101" ht="15" outlineLevel="2">
      <c r="A177" s="97">
        <v>2024</v>
      </c>
      <c r="B177" s="97" t="s">
        <v>387</v>
      </c>
      <c r="C177" s="97" t="s">
        <v>195</v>
      </c>
      <c r="D177" s="97" t="s">
        <v>398</v>
      </c>
      <c r="E177" s="89" t="s">
        <v>168</v>
      </c>
      <c r="F177" s="103">
        <v>68200478</v>
      </c>
      <c r="G177" s="103">
        <v>779787</v>
      </c>
      <c r="H177" s="103">
        <v>68980265</v>
      </c>
      <c r="I177" s="103">
        <v>1378023</v>
      </c>
      <c r="J177" s="103">
        <v>4895754</v>
      </c>
      <c r="K177" s="89">
        <v>8705894</v>
      </c>
      <c r="L177" s="89">
        <v>34263400</v>
      </c>
      <c r="M177" s="89">
        <v>18150000</v>
      </c>
      <c r="N177" s="89">
        <v>0</v>
      </c>
      <c r="O177" s="89">
        <v>0</v>
      </c>
      <c r="P177" s="89">
        <v>52413400</v>
      </c>
      <c r="Q177" s="89">
        <v>0</v>
      </c>
      <c r="R177" s="89">
        <v>0</v>
      </c>
      <c r="S177" s="89">
        <v>134300</v>
      </c>
      <c r="T177" s="89">
        <v>583500</v>
      </c>
      <c r="U177" s="89">
        <v>152534800</v>
      </c>
      <c r="V177" s="89">
        <v>4591424950</v>
      </c>
      <c r="W177" s="89">
        <v>4438172350</v>
      </c>
      <c r="X177" s="89">
        <v>0</v>
      </c>
      <c r="Y177" s="89">
        <v>0</v>
      </c>
      <c r="Z177" s="89">
        <v>0</v>
      </c>
      <c r="AA177" s="89">
        <v>0</v>
      </c>
      <c r="AB177" s="89">
        <v>0</v>
      </c>
      <c r="AC177" s="89">
        <v>0</v>
      </c>
      <c r="AD177" s="89">
        <v>0</v>
      </c>
      <c r="AE177" s="89">
        <v>0</v>
      </c>
      <c r="AF177" s="89">
        <v>0</v>
      </c>
      <c r="AG177" s="89">
        <v>0</v>
      </c>
      <c r="AH177" s="89">
        <v>0</v>
      </c>
      <c r="AI177" s="89">
        <v>0</v>
      </c>
      <c r="AJ177" s="89">
        <v>0</v>
      </c>
      <c r="AK177" s="89">
        <v>0</v>
      </c>
      <c r="AL177" s="89">
        <v>15285</v>
      </c>
      <c r="AM177" s="89">
        <v>37</v>
      </c>
      <c r="AN177" s="89">
        <v>15322</v>
      </c>
      <c r="AO177" s="89">
        <v>0</v>
      </c>
      <c r="AP177" s="89">
        <v>1995000</v>
      </c>
      <c r="AQ177" s="89">
        <v>7172100</v>
      </c>
      <c r="AR177" s="89">
        <v>69600</v>
      </c>
      <c r="AS177" s="89">
        <v>778500</v>
      </c>
      <c r="AT177" s="89">
        <v>1850000</v>
      </c>
      <c r="AU177" s="89">
        <v>1148483850</v>
      </c>
      <c r="AV177" s="89">
        <v>3177019000</v>
      </c>
      <c r="AW177" s="89">
        <v>29934000</v>
      </c>
      <c r="AX177" s="89">
        <v>111987100</v>
      </c>
      <c r="AY177" s="89">
        <v>153826000</v>
      </c>
      <c r="AZ177" s="89">
        <v>357796700</v>
      </c>
      <c r="BA177" s="89">
        <v>3484300</v>
      </c>
      <c r="BB177" s="89">
        <v>14913000</v>
      </c>
      <c r="BC177" s="89">
        <v>0</v>
      </c>
      <c r="BD177" s="89">
        <v>2513100</v>
      </c>
      <c r="BE177" s="89">
        <v>3417700</v>
      </c>
      <c r="BF177" s="89">
        <v>19664500</v>
      </c>
      <c r="BG177" s="89">
        <v>1459200</v>
      </c>
      <c r="BH177" s="89">
        <v>0</v>
      </c>
      <c r="BI177" s="89">
        <v>171800</v>
      </c>
      <c r="BJ177" s="89">
        <v>38500</v>
      </c>
      <c r="BK177" s="89">
        <v>748200</v>
      </c>
      <c r="BL177" s="89">
        <v>35000</v>
      </c>
      <c r="BM177" s="89">
        <v>0</v>
      </c>
      <c r="BN177" s="89">
        <v>19950</v>
      </c>
      <c r="BO177" s="89">
        <v>71721</v>
      </c>
      <c r="BP177" s="89">
        <v>698</v>
      </c>
      <c r="BQ177" s="89">
        <v>9903</v>
      </c>
      <c r="BR177" s="89">
        <v>8326</v>
      </c>
      <c r="BS177" s="89">
        <v>11484780</v>
      </c>
      <c r="BT177" s="89">
        <v>31770261</v>
      </c>
      <c r="BU177" s="89">
        <v>306050</v>
      </c>
      <c r="BV177" s="89">
        <v>1468182</v>
      </c>
      <c r="BW177" s="89">
        <v>1537871</v>
      </c>
      <c r="BX177" s="89">
        <v>3578344</v>
      </c>
      <c r="BY177" s="89">
        <v>35380</v>
      </c>
      <c r="BZ177" s="89">
        <v>194613</v>
      </c>
      <c r="CA177" s="89">
        <v>0</v>
      </c>
      <c r="CB177" s="89">
        <v>12570</v>
      </c>
      <c r="CC177" s="89">
        <v>17095</v>
      </c>
      <c r="CD177" s="89">
        <v>98333</v>
      </c>
      <c r="CE177" s="89">
        <v>14592</v>
      </c>
      <c r="CF177" s="89">
        <v>0</v>
      </c>
      <c r="CG177" s="89">
        <v>862</v>
      </c>
      <c r="CH177" s="89">
        <v>193</v>
      </c>
      <c r="CI177" s="89">
        <v>3743</v>
      </c>
      <c r="CJ177" s="89">
        <v>350</v>
      </c>
      <c r="CK177" s="89">
        <v>0</v>
      </c>
      <c r="CL177" s="89">
        <v>0</v>
      </c>
      <c r="CM177" s="89">
        <v>0</v>
      </c>
      <c r="CN177" s="89">
        <v>0</v>
      </c>
      <c r="CO177" s="89">
        <v>0</v>
      </c>
      <c r="CP177" s="89">
        <v>0</v>
      </c>
      <c r="CQ177" s="89">
        <v>0</v>
      </c>
      <c r="CR177" s="89"/>
      <c r="CS177" s="89">
        <v>0</v>
      </c>
      <c r="CT177" s="97" t="s">
        <v>195</v>
      </c>
      <c r="CU177" s="97" t="s">
        <v>164</v>
      </c>
      <c r="CV177" s="97" t="s">
        <v>190</v>
      </c>
      <c r="CW177" s="97" t="s">
        <v>508</v>
      </c>
    </row>
    <row r="178" spans="1:101" ht="15" outlineLevel="2">
      <c r="A178" s="97">
        <v>2024</v>
      </c>
      <c r="B178" s="97" t="s">
        <v>387</v>
      </c>
      <c r="C178" s="97" t="s">
        <v>195</v>
      </c>
      <c r="D178" s="97" t="s">
        <v>268</v>
      </c>
      <c r="E178" s="89" t="s">
        <v>169</v>
      </c>
      <c r="F178" s="103">
        <v>6058709</v>
      </c>
      <c r="G178" s="103">
        <v>20926</v>
      </c>
      <c r="H178" s="103">
        <v>6079635</v>
      </c>
      <c r="I178" s="103">
        <v>0</v>
      </c>
      <c r="J178" s="103">
        <v>143971</v>
      </c>
      <c r="K178" s="89">
        <v>77190</v>
      </c>
      <c r="L178" s="89">
        <v>750000</v>
      </c>
      <c r="M178" s="89">
        <v>300000</v>
      </c>
      <c r="N178" s="89">
        <v>0</v>
      </c>
      <c r="O178" s="89">
        <v>0</v>
      </c>
      <c r="P178" s="89">
        <v>1050000</v>
      </c>
      <c r="Q178" s="89">
        <v>0</v>
      </c>
      <c r="R178" s="89">
        <v>0</v>
      </c>
      <c r="S178" s="89">
        <v>0</v>
      </c>
      <c r="T178" s="89">
        <v>0</v>
      </c>
      <c r="U178" s="89">
        <v>27700</v>
      </c>
      <c r="V178" s="89">
        <v>350276300</v>
      </c>
      <c r="W178" s="89">
        <v>350248600</v>
      </c>
      <c r="X178" s="89">
        <v>0</v>
      </c>
      <c r="Y178" s="89">
        <v>0</v>
      </c>
      <c r="Z178" s="89">
        <v>0</v>
      </c>
      <c r="AA178" s="89">
        <v>0</v>
      </c>
      <c r="AB178" s="89">
        <v>0</v>
      </c>
      <c r="AC178" s="89">
        <v>0</v>
      </c>
      <c r="AD178" s="89">
        <v>0</v>
      </c>
      <c r="AE178" s="89">
        <v>0</v>
      </c>
      <c r="AF178" s="89">
        <v>0</v>
      </c>
      <c r="AG178" s="89">
        <v>0</v>
      </c>
      <c r="AH178" s="89">
        <v>0</v>
      </c>
      <c r="AI178" s="89">
        <v>0</v>
      </c>
      <c r="AJ178" s="89">
        <v>0</v>
      </c>
      <c r="AK178" s="89">
        <v>0</v>
      </c>
      <c r="AL178" s="89">
        <v>532</v>
      </c>
      <c r="AM178" s="89">
        <v>1</v>
      </c>
      <c r="AN178" s="89">
        <v>533</v>
      </c>
      <c r="AO178" s="89">
        <v>0</v>
      </c>
      <c r="AP178" s="89">
        <v>0</v>
      </c>
      <c r="AQ178" s="89">
        <v>0</v>
      </c>
      <c r="AR178" s="89">
        <v>0</v>
      </c>
      <c r="AS178" s="89">
        <v>0</v>
      </c>
      <c r="AT178" s="89">
        <v>50000</v>
      </c>
      <c r="AU178" s="89">
        <v>31679900</v>
      </c>
      <c r="AV178" s="89">
        <v>134771500</v>
      </c>
      <c r="AW178" s="89">
        <v>5599700</v>
      </c>
      <c r="AX178" s="89">
        <v>180868700</v>
      </c>
      <c r="AY178" s="89">
        <v>8255900</v>
      </c>
      <c r="AZ178" s="89">
        <v>31989700</v>
      </c>
      <c r="BA178" s="89">
        <v>1292900</v>
      </c>
      <c r="BB178" s="89">
        <v>85713100</v>
      </c>
      <c r="BC178" s="89">
        <v>0</v>
      </c>
      <c r="BD178" s="89">
        <v>8700</v>
      </c>
      <c r="BE178" s="89">
        <v>0</v>
      </c>
      <c r="BF178" s="89">
        <v>194500</v>
      </c>
      <c r="BG178" s="89">
        <v>0</v>
      </c>
      <c r="BH178" s="89">
        <v>0</v>
      </c>
      <c r="BI178" s="89">
        <v>15100</v>
      </c>
      <c r="BJ178" s="89">
        <v>0</v>
      </c>
      <c r="BK178" s="89">
        <v>5400</v>
      </c>
      <c r="BL178" s="89">
        <v>0</v>
      </c>
      <c r="BM178" s="89">
        <v>0</v>
      </c>
      <c r="BN178" s="89">
        <v>0</v>
      </c>
      <c r="BO178" s="89">
        <v>0</v>
      </c>
      <c r="BP178" s="89">
        <v>0</v>
      </c>
      <c r="BQ178" s="89">
        <v>0</v>
      </c>
      <c r="BR178" s="89">
        <v>225</v>
      </c>
      <c r="BS178" s="89">
        <v>316797</v>
      </c>
      <c r="BT178" s="89">
        <v>1347717</v>
      </c>
      <c r="BU178" s="89">
        <v>56050</v>
      </c>
      <c r="BV178" s="89">
        <v>2274846</v>
      </c>
      <c r="BW178" s="89">
        <v>82559</v>
      </c>
      <c r="BX178" s="89">
        <v>319897</v>
      </c>
      <c r="BY178" s="89">
        <v>12946</v>
      </c>
      <c r="BZ178" s="89">
        <v>1074640</v>
      </c>
      <c r="CA178" s="89">
        <v>0</v>
      </c>
      <c r="CB178" s="89">
        <v>44</v>
      </c>
      <c r="CC178" s="89">
        <v>0</v>
      </c>
      <c r="CD178" s="89">
        <v>973</v>
      </c>
      <c r="CE178" s="89">
        <v>0</v>
      </c>
      <c r="CF178" s="89">
        <v>0</v>
      </c>
      <c r="CG178" s="89">
        <v>76</v>
      </c>
      <c r="CH178" s="89">
        <v>0</v>
      </c>
      <c r="CI178" s="89">
        <v>27</v>
      </c>
      <c r="CJ178" s="89">
        <v>0</v>
      </c>
      <c r="CK178" s="89">
        <v>0</v>
      </c>
      <c r="CL178" s="89">
        <v>0</v>
      </c>
      <c r="CM178" s="89">
        <v>0</v>
      </c>
      <c r="CN178" s="89">
        <v>0</v>
      </c>
      <c r="CO178" s="89">
        <v>0</v>
      </c>
      <c r="CP178" s="89">
        <v>0</v>
      </c>
      <c r="CQ178" s="89">
        <v>0</v>
      </c>
      <c r="CR178" s="89"/>
      <c r="CS178" s="89">
        <v>0</v>
      </c>
      <c r="CT178" s="97" t="s">
        <v>195</v>
      </c>
      <c r="CU178" s="97" t="s">
        <v>187</v>
      </c>
      <c r="CV178" s="97" t="s">
        <v>171</v>
      </c>
      <c r="CW178" s="97" t="s">
        <v>508</v>
      </c>
    </row>
    <row r="179" spans="1:101" ht="15" outlineLevel="2">
      <c r="A179" s="97">
        <v>2024</v>
      </c>
      <c r="B179" s="97" t="s">
        <v>387</v>
      </c>
      <c r="C179" s="97" t="s">
        <v>195</v>
      </c>
      <c r="D179" s="97" t="s">
        <v>389</v>
      </c>
      <c r="E179" s="89" t="s">
        <v>390</v>
      </c>
      <c r="F179" s="103">
        <v>7220993</v>
      </c>
      <c r="G179" s="103">
        <v>146089</v>
      </c>
      <c r="H179" s="103">
        <v>7367082</v>
      </c>
      <c r="I179" s="103">
        <v>0</v>
      </c>
      <c r="J179" s="103">
        <v>363961</v>
      </c>
      <c r="K179" s="89">
        <v>151025</v>
      </c>
      <c r="L179" s="89">
        <v>1800000</v>
      </c>
      <c r="M179" s="89">
        <v>1200000</v>
      </c>
      <c r="N179" s="89">
        <v>600000</v>
      </c>
      <c r="O179" s="89">
        <v>0</v>
      </c>
      <c r="P179" s="89">
        <v>3600000</v>
      </c>
      <c r="Q179" s="89">
        <v>0</v>
      </c>
      <c r="R179" s="89">
        <v>0</v>
      </c>
      <c r="S179" s="89">
        <v>439300</v>
      </c>
      <c r="T179" s="89">
        <v>0</v>
      </c>
      <c r="U179" s="89">
        <v>308000</v>
      </c>
      <c r="V179" s="89">
        <v>414296700</v>
      </c>
      <c r="W179" s="89">
        <v>413549400</v>
      </c>
      <c r="X179" s="89">
        <v>0</v>
      </c>
      <c r="Y179" s="89">
        <v>0</v>
      </c>
      <c r="Z179" s="89">
        <v>0</v>
      </c>
      <c r="AA179" s="89">
        <v>0</v>
      </c>
      <c r="AB179" s="89">
        <v>0</v>
      </c>
      <c r="AC179" s="89">
        <v>0</v>
      </c>
      <c r="AD179" s="89">
        <v>0</v>
      </c>
      <c r="AE179" s="89">
        <v>0</v>
      </c>
      <c r="AF179" s="89">
        <v>0</v>
      </c>
      <c r="AG179" s="89">
        <v>0</v>
      </c>
      <c r="AH179" s="89">
        <v>0</v>
      </c>
      <c r="AI179" s="89">
        <v>0</v>
      </c>
      <c r="AJ179" s="89">
        <v>0</v>
      </c>
      <c r="AK179" s="89">
        <v>0</v>
      </c>
      <c r="AL179" s="89">
        <v>1143</v>
      </c>
      <c r="AM179" s="89">
        <v>11</v>
      </c>
      <c r="AN179" s="89">
        <v>1154</v>
      </c>
      <c r="AO179" s="89">
        <v>0</v>
      </c>
      <c r="AP179" s="89">
        <v>8910700</v>
      </c>
      <c r="AQ179" s="89">
        <v>33007600</v>
      </c>
      <c r="AR179" s="89">
        <v>652300</v>
      </c>
      <c r="AS179" s="89">
        <v>5930200</v>
      </c>
      <c r="AT179" s="89">
        <v>0</v>
      </c>
      <c r="AU179" s="89">
        <v>49922400</v>
      </c>
      <c r="AV179" s="89">
        <v>208924300</v>
      </c>
      <c r="AW179" s="89">
        <v>8009600</v>
      </c>
      <c r="AX179" s="89">
        <v>105307200</v>
      </c>
      <c r="AY179" s="89">
        <v>9496700</v>
      </c>
      <c r="AZ179" s="89">
        <v>36300700</v>
      </c>
      <c r="BA179" s="89">
        <v>1222700</v>
      </c>
      <c r="BB179" s="89">
        <v>26090600</v>
      </c>
      <c r="BC179" s="89">
        <v>0</v>
      </c>
      <c r="BD179" s="89">
        <v>9467600</v>
      </c>
      <c r="BE179" s="89">
        <v>9147300</v>
      </c>
      <c r="BF179" s="89">
        <v>37219300</v>
      </c>
      <c r="BG179" s="89">
        <v>3850400</v>
      </c>
      <c r="BH179" s="89">
        <v>0</v>
      </c>
      <c r="BI179" s="89">
        <v>148500</v>
      </c>
      <c r="BJ179" s="89">
        <v>715800</v>
      </c>
      <c r="BK179" s="89">
        <v>1503200</v>
      </c>
      <c r="BL179" s="89">
        <v>31800</v>
      </c>
      <c r="BM179" s="89">
        <v>0</v>
      </c>
      <c r="BN179" s="89">
        <v>89059</v>
      </c>
      <c r="BO179" s="89">
        <v>330124</v>
      </c>
      <c r="BP179" s="89">
        <v>6673</v>
      </c>
      <c r="BQ179" s="89">
        <v>75615</v>
      </c>
      <c r="BR179" s="89">
        <v>0</v>
      </c>
      <c r="BS179" s="89">
        <v>499213</v>
      </c>
      <c r="BT179" s="89">
        <v>2089254</v>
      </c>
      <c r="BU179" s="89">
        <v>80544</v>
      </c>
      <c r="BV179" s="89">
        <v>1335973</v>
      </c>
      <c r="BW179" s="89">
        <v>94864</v>
      </c>
      <c r="BX179" s="89">
        <v>363110</v>
      </c>
      <c r="BY179" s="89">
        <v>12245</v>
      </c>
      <c r="BZ179" s="89">
        <v>329181</v>
      </c>
      <c r="CA179" s="89">
        <v>0</v>
      </c>
      <c r="CB179" s="89">
        <v>47349</v>
      </c>
      <c r="CC179" s="89">
        <v>45749</v>
      </c>
      <c r="CD179" s="89">
        <v>186124</v>
      </c>
      <c r="CE179" s="89">
        <v>38504</v>
      </c>
      <c r="CF179" s="89">
        <v>0</v>
      </c>
      <c r="CG179" s="89">
        <v>746</v>
      </c>
      <c r="CH179" s="89">
        <v>3583</v>
      </c>
      <c r="CI179" s="89">
        <v>7525</v>
      </c>
      <c r="CJ179" s="89">
        <v>318</v>
      </c>
      <c r="CK179" s="89">
        <v>0</v>
      </c>
      <c r="CL179" s="89">
        <v>0</v>
      </c>
      <c r="CM179" s="89">
        <v>0</v>
      </c>
      <c r="CN179" s="89">
        <v>0</v>
      </c>
      <c r="CO179" s="89">
        <v>0</v>
      </c>
      <c r="CP179" s="89">
        <v>0</v>
      </c>
      <c r="CQ179" s="89">
        <v>0</v>
      </c>
      <c r="CR179" s="89"/>
      <c r="CS179" s="89">
        <v>0</v>
      </c>
      <c r="CT179" s="97" t="s">
        <v>195</v>
      </c>
      <c r="CU179" s="97" t="s">
        <v>169</v>
      </c>
      <c r="CV179" s="97" t="s">
        <v>180</v>
      </c>
      <c r="CW179" s="97" t="s">
        <v>508</v>
      </c>
    </row>
    <row r="180" spans="1:101" ht="15" outlineLevel="2">
      <c r="A180" s="97">
        <v>2024</v>
      </c>
      <c r="B180" s="97" t="s">
        <v>387</v>
      </c>
      <c r="C180" s="97" t="s">
        <v>195</v>
      </c>
      <c r="D180" s="97" t="s">
        <v>269</v>
      </c>
      <c r="E180" s="89" t="s">
        <v>171</v>
      </c>
      <c r="F180" s="103">
        <v>39448772</v>
      </c>
      <c r="G180" s="103">
        <v>379952</v>
      </c>
      <c r="H180" s="103">
        <v>39828724</v>
      </c>
      <c r="I180" s="103">
        <v>516021</v>
      </c>
      <c r="J180" s="103">
        <v>2800125</v>
      </c>
      <c r="K180" s="89">
        <v>3918337</v>
      </c>
      <c r="L180" s="89">
        <v>18200300</v>
      </c>
      <c r="M180" s="89">
        <v>5625000</v>
      </c>
      <c r="N180" s="89">
        <v>0</v>
      </c>
      <c r="O180" s="89">
        <v>0</v>
      </c>
      <c r="P180" s="89">
        <v>23825300</v>
      </c>
      <c r="Q180" s="89">
        <v>0</v>
      </c>
      <c r="R180" s="89">
        <v>0</v>
      </c>
      <c r="S180" s="89">
        <v>533800</v>
      </c>
      <c r="T180" s="89">
        <v>283600</v>
      </c>
      <c r="U180" s="89">
        <v>61373000</v>
      </c>
      <c r="V180" s="89">
        <v>2427673500</v>
      </c>
      <c r="W180" s="89">
        <v>2365483100</v>
      </c>
      <c r="X180" s="89">
        <v>0</v>
      </c>
      <c r="Y180" s="89">
        <v>0</v>
      </c>
      <c r="Z180" s="89">
        <v>0</v>
      </c>
      <c r="AA180" s="89">
        <v>0</v>
      </c>
      <c r="AB180" s="89">
        <v>0</v>
      </c>
      <c r="AC180" s="89">
        <v>0</v>
      </c>
      <c r="AD180" s="89">
        <v>0</v>
      </c>
      <c r="AE180" s="89">
        <v>0</v>
      </c>
      <c r="AF180" s="89">
        <v>0</v>
      </c>
      <c r="AG180" s="89">
        <v>0</v>
      </c>
      <c r="AH180" s="89">
        <v>0</v>
      </c>
      <c r="AI180" s="89">
        <v>0</v>
      </c>
      <c r="AJ180" s="89">
        <v>0</v>
      </c>
      <c r="AK180" s="89">
        <v>0</v>
      </c>
      <c r="AL180" s="89">
        <v>8144</v>
      </c>
      <c r="AM180" s="89">
        <v>50</v>
      </c>
      <c r="AN180" s="89">
        <v>8194</v>
      </c>
      <c r="AO180" s="89">
        <v>0</v>
      </c>
      <c r="AP180" s="89">
        <v>4655000</v>
      </c>
      <c r="AQ180" s="89">
        <v>14050900</v>
      </c>
      <c r="AR180" s="89">
        <v>172000</v>
      </c>
      <c r="AS180" s="89">
        <v>868600</v>
      </c>
      <c r="AT180" s="89">
        <v>1050000</v>
      </c>
      <c r="AU180" s="89">
        <v>531015900</v>
      </c>
      <c r="AV180" s="89">
        <v>1573965600</v>
      </c>
      <c r="AW180" s="89">
        <v>21504100</v>
      </c>
      <c r="AX180" s="89">
        <v>235836500</v>
      </c>
      <c r="AY180" s="89">
        <v>83786500</v>
      </c>
      <c r="AZ180" s="89">
        <v>210035600</v>
      </c>
      <c r="BA180" s="89">
        <v>2911500</v>
      </c>
      <c r="BB180" s="89">
        <v>40738300</v>
      </c>
      <c r="BC180" s="89">
        <v>0</v>
      </c>
      <c r="BD180" s="89">
        <v>4606900</v>
      </c>
      <c r="BE180" s="89">
        <v>3759500</v>
      </c>
      <c r="BF180" s="89">
        <v>5047800</v>
      </c>
      <c r="BG180" s="89">
        <v>0</v>
      </c>
      <c r="BH180" s="89">
        <v>0</v>
      </c>
      <c r="BI180" s="89">
        <v>424900</v>
      </c>
      <c r="BJ180" s="89">
        <v>804200</v>
      </c>
      <c r="BK180" s="89">
        <v>1316500</v>
      </c>
      <c r="BL180" s="89">
        <v>0</v>
      </c>
      <c r="BM180" s="89">
        <v>0</v>
      </c>
      <c r="BN180" s="89">
        <v>46550</v>
      </c>
      <c r="BO180" s="89">
        <v>140509</v>
      </c>
      <c r="BP180" s="89">
        <v>1720</v>
      </c>
      <c r="BQ180" s="89">
        <v>11288</v>
      </c>
      <c r="BR180" s="89">
        <v>4725</v>
      </c>
      <c r="BS180" s="89">
        <v>5309902</v>
      </c>
      <c r="BT180" s="89">
        <v>15739913</v>
      </c>
      <c r="BU180" s="89">
        <v>218133</v>
      </c>
      <c r="BV180" s="89">
        <v>2998812</v>
      </c>
      <c r="BW180" s="89">
        <v>837335</v>
      </c>
      <c r="BX180" s="89">
        <v>2100886</v>
      </c>
      <c r="BY180" s="89">
        <v>29239</v>
      </c>
      <c r="BZ180" s="89">
        <v>516413</v>
      </c>
      <c r="CA180" s="89">
        <v>0</v>
      </c>
      <c r="CB180" s="89">
        <v>23043</v>
      </c>
      <c r="CC180" s="89">
        <v>18804</v>
      </c>
      <c r="CD180" s="89">
        <v>25249</v>
      </c>
      <c r="CE180" s="89">
        <v>0</v>
      </c>
      <c r="CF180" s="89">
        <v>0</v>
      </c>
      <c r="CG180" s="89">
        <v>2132</v>
      </c>
      <c r="CH180" s="89">
        <v>4024</v>
      </c>
      <c r="CI180" s="89">
        <v>6593</v>
      </c>
      <c r="CJ180" s="89">
        <v>0</v>
      </c>
      <c r="CK180" s="89">
        <v>0</v>
      </c>
      <c r="CL180" s="89">
        <v>0</v>
      </c>
      <c r="CM180" s="89">
        <v>0</v>
      </c>
      <c r="CN180" s="89">
        <v>0</v>
      </c>
      <c r="CO180" s="89">
        <v>0</v>
      </c>
      <c r="CP180" s="89">
        <v>0</v>
      </c>
      <c r="CQ180" s="89">
        <v>0</v>
      </c>
      <c r="CR180" s="89"/>
      <c r="CS180" s="89">
        <v>0</v>
      </c>
      <c r="CT180" s="97" t="s">
        <v>195</v>
      </c>
      <c r="CU180" s="97" t="s">
        <v>174</v>
      </c>
      <c r="CV180" s="97" t="s">
        <v>258</v>
      </c>
      <c r="CW180" s="97" t="s">
        <v>508</v>
      </c>
    </row>
    <row r="181" spans="1:101" ht="15" outlineLevel="2">
      <c r="A181" s="97">
        <v>2024</v>
      </c>
      <c r="B181" s="97" t="s">
        <v>387</v>
      </c>
      <c r="C181" s="97" t="s">
        <v>195</v>
      </c>
      <c r="D181" s="97" t="s">
        <v>399</v>
      </c>
      <c r="E181" s="89" t="s">
        <v>172</v>
      </c>
      <c r="F181" s="103">
        <v>13365470</v>
      </c>
      <c r="G181" s="103">
        <v>202306</v>
      </c>
      <c r="H181" s="103">
        <v>13567776</v>
      </c>
      <c r="I181" s="103">
        <v>0</v>
      </c>
      <c r="J181" s="103">
        <v>247508</v>
      </c>
      <c r="K181" s="89">
        <v>405911</v>
      </c>
      <c r="L181" s="89">
        <v>3300000</v>
      </c>
      <c r="M181" s="89">
        <v>750000</v>
      </c>
      <c r="N181" s="89">
        <v>0</v>
      </c>
      <c r="O181" s="89">
        <v>0</v>
      </c>
      <c r="P181" s="89">
        <v>4050000</v>
      </c>
      <c r="Q181" s="89">
        <v>0</v>
      </c>
      <c r="R181" s="89">
        <v>0</v>
      </c>
      <c r="S181" s="89">
        <v>205100</v>
      </c>
      <c r="T181" s="89">
        <v>19200</v>
      </c>
      <c r="U181" s="89">
        <v>1044100</v>
      </c>
      <c r="V181" s="89">
        <v>968090100</v>
      </c>
      <c r="W181" s="89">
        <v>966821700</v>
      </c>
      <c r="X181" s="89">
        <v>0</v>
      </c>
      <c r="Y181" s="89">
        <v>0</v>
      </c>
      <c r="Z181" s="89">
        <v>0</v>
      </c>
      <c r="AA181" s="89">
        <v>0</v>
      </c>
      <c r="AB181" s="89">
        <v>0</v>
      </c>
      <c r="AC181" s="89">
        <v>0</v>
      </c>
      <c r="AD181" s="89">
        <v>0</v>
      </c>
      <c r="AE181" s="89">
        <v>0</v>
      </c>
      <c r="AF181" s="89">
        <v>0</v>
      </c>
      <c r="AG181" s="89">
        <v>0</v>
      </c>
      <c r="AH181" s="89">
        <v>0</v>
      </c>
      <c r="AI181" s="89">
        <v>0</v>
      </c>
      <c r="AJ181" s="89">
        <v>0</v>
      </c>
      <c r="AK181" s="89">
        <v>0</v>
      </c>
      <c r="AL181" s="89">
        <v>1982</v>
      </c>
      <c r="AM181" s="89">
        <v>19</v>
      </c>
      <c r="AN181" s="89">
        <v>2001</v>
      </c>
      <c r="AO181" s="89">
        <v>0</v>
      </c>
      <c r="AP181" s="89">
        <v>5035000</v>
      </c>
      <c r="AQ181" s="89">
        <v>19364100</v>
      </c>
      <c r="AR181" s="89">
        <v>530300</v>
      </c>
      <c r="AS181" s="89">
        <v>4626900</v>
      </c>
      <c r="AT181" s="89">
        <v>250000</v>
      </c>
      <c r="AU181" s="89">
        <v>124295000</v>
      </c>
      <c r="AV181" s="89">
        <v>519275400</v>
      </c>
      <c r="AW181" s="89">
        <v>19185900</v>
      </c>
      <c r="AX181" s="89">
        <v>282463600</v>
      </c>
      <c r="AY181" s="89">
        <v>17485000</v>
      </c>
      <c r="AZ181" s="89">
        <v>67766900</v>
      </c>
      <c r="BA181" s="89">
        <v>2362700</v>
      </c>
      <c r="BB181" s="89">
        <v>63373400</v>
      </c>
      <c r="BC181" s="89">
        <v>0</v>
      </c>
      <c r="BD181" s="89">
        <v>5512300</v>
      </c>
      <c r="BE181" s="89">
        <v>4980100</v>
      </c>
      <c r="BF181" s="89">
        <v>6476600</v>
      </c>
      <c r="BG181" s="89">
        <v>0</v>
      </c>
      <c r="BH181" s="89">
        <v>0</v>
      </c>
      <c r="BI181" s="89">
        <v>348400</v>
      </c>
      <c r="BJ181" s="89">
        <v>798400</v>
      </c>
      <c r="BK181" s="89">
        <v>2620800</v>
      </c>
      <c r="BL181" s="89">
        <v>0</v>
      </c>
      <c r="BM181" s="89">
        <v>0</v>
      </c>
      <c r="BN181" s="89">
        <v>50350</v>
      </c>
      <c r="BO181" s="89">
        <v>193641</v>
      </c>
      <c r="BP181" s="89">
        <v>5382</v>
      </c>
      <c r="BQ181" s="89">
        <v>59086</v>
      </c>
      <c r="BR181" s="89">
        <v>1125</v>
      </c>
      <c r="BS181" s="89">
        <v>1242929</v>
      </c>
      <c r="BT181" s="89">
        <v>5192777</v>
      </c>
      <c r="BU181" s="89">
        <v>193236</v>
      </c>
      <c r="BV181" s="89">
        <v>3577530</v>
      </c>
      <c r="BW181" s="89">
        <v>174699</v>
      </c>
      <c r="BX181" s="89">
        <v>677820</v>
      </c>
      <c r="BY181" s="89">
        <v>23772</v>
      </c>
      <c r="BZ181" s="89">
        <v>797943</v>
      </c>
      <c r="CA181" s="89">
        <v>0</v>
      </c>
      <c r="CB181" s="89">
        <v>27569</v>
      </c>
      <c r="CC181" s="89">
        <v>24909</v>
      </c>
      <c r="CD181" s="89">
        <v>32391</v>
      </c>
      <c r="CE181" s="89">
        <v>0</v>
      </c>
      <c r="CF181" s="89">
        <v>0</v>
      </c>
      <c r="CG181" s="89">
        <v>1745</v>
      </c>
      <c r="CH181" s="89">
        <v>3993</v>
      </c>
      <c r="CI181" s="89">
        <v>13115</v>
      </c>
      <c r="CJ181" s="89">
        <v>0</v>
      </c>
      <c r="CK181" s="89">
        <v>0</v>
      </c>
      <c r="CL181" s="89">
        <v>0</v>
      </c>
      <c r="CM181" s="89">
        <v>0</v>
      </c>
      <c r="CN181" s="89">
        <v>0</v>
      </c>
      <c r="CO181" s="89">
        <v>0</v>
      </c>
      <c r="CP181" s="89">
        <v>0</v>
      </c>
      <c r="CQ181" s="89">
        <v>0</v>
      </c>
      <c r="CR181" s="89"/>
      <c r="CS181" s="89">
        <v>0</v>
      </c>
      <c r="CT181" s="97" t="s">
        <v>195</v>
      </c>
      <c r="CU181" s="97" t="s">
        <v>174</v>
      </c>
      <c r="CV181" s="97" t="s">
        <v>190</v>
      </c>
      <c r="CW181" s="97" t="s">
        <v>508</v>
      </c>
    </row>
    <row r="182" spans="1:101" ht="15" outlineLevel="2">
      <c r="A182" s="97">
        <v>2024</v>
      </c>
      <c r="B182" s="97" t="s">
        <v>387</v>
      </c>
      <c r="C182" s="97" t="s">
        <v>195</v>
      </c>
      <c r="D182" s="97" t="s">
        <v>301</v>
      </c>
      <c r="E182" s="89" t="s">
        <v>404</v>
      </c>
      <c r="F182" s="103">
        <v>699577</v>
      </c>
      <c r="G182" s="103">
        <v>10954</v>
      </c>
      <c r="H182" s="103">
        <v>710531</v>
      </c>
      <c r="I182" s="103">
        <v>0</v>
      </c>
      <c r="J182" s="103">
        <v>33665</v>
      </c>
      <c r="K182" s="89">
        <v>36564</v>
      </c>
      <c r="L182" s="89">
        <v>0</v>
      </c>
      <c r="M182" s="89">
        <v>150000</v>
      </c>
      <c r="N182" s="89">
        <v>0</v>
      </c>
      <c r="O182" s="89">
        <v>0</v>
      </c>
      <c r="P182" s="89">
        <v>150000</v>
      </c>
      <c r="Q182" s="89">
        <v>0</v>
      </c>
      <c r="R182" s="89">
        <v>0</v>
      </c>
      <c r="S182" s="89">
        <v>2200</v>
      </c>
      <c r="T182" s="89">
        <v>25400</v>
      </c>
      <c r="U182" s="89">
        <v>542500</v>
      </c>
      <c r="V182" s="89">
        <v>44273500</v>
      </c>
      <c r="W182" s="89">
        <v>43703400</v>
      </c>
      <c r="X182" s="89">
        <v>0</v>
      </c>
      <c r="Y182" s="89">
        <v>0</v>
      </c>
      <c r="Z182" s="89">
        <v>0</v>
      </c>
      <c r="AA182" s="89">
        <v>0</v>
      </c>
      <c r="AB182" s="89">
        <v>0</v>
      </c>
      <c r="AC182" s="89">
        <v>0</v>
      </c>
      <c r="AD182" s="89">
        <v>0</v>
      </c>
      <c r="AE182" s="89">
        <v>0</v>
      </c>
      <c r="AF182" s="89">
        <v>0</v>
      </c>
      <c r="AG182" s="89">
        <v>0</v>
      </c>
      <c r="AH182" s="89">
        <v>0</v>
      </c>
      <c r="AI182" s="89">
        <v>0</v>
      </c>
      <c r="AJ182" s="89">
        <v>0</v>
      </c>
      <c r="AK182" s="89">
        <v>0</v>
      </c>
      <c r="AL182" s="89">
        <v>183</v>
      </c>
      <c r="AM182" s="89">
        <v>4</v>
      </c>
      <c r="AN182" s="89">
        <v>187</v>
      </c>
      <c r="AO182" s="89">
        <v>0</v>
      </c>
      <c r="AP182" s="89">
        <v>95000</v>
      </c>
      <c r="AQ182" s="89">
        <v>395100</v>
      </c>
      <c r="AR182" s="89">
        <v>0</v>
      </c>
      <c r="AS182" s="89">
        <v>0</v>
      </c>
      <c r="AT182" s="89">
        <v>50000</v>
      </c>
      <c r="AU182" s="89">
        <v>8595200</v>
      </c>
      <c r="AV182" s="89">
        <v>30715900</v>
      </c>
      <c r="AW182" s="89">
        <v>671600</v>
      </c>
      <c r="AX182" s="89">
        <v>3539400</v>
      </c>
      <c r="AY182" s="89">
        <v>1842700</v>
      </c>
      <c r="AZ182" s="89">
        <v>5479800</v>
      </c>
      <c r="BA182" s="89">
        <v>103300</v>
      </c>
      <c r="BB182" s="89">
        <v>1466900</v>
      </c>
      <c r="BC182" s="89">
        <v>0</v>
      </c>
      <c r="BD182" s="89">
        <v>115000</v>
      </c>
      <c r="BE182" s="89">
        <v>137900</v>
      </c>
      <c r="BF182" s="89">
        <v>0</v>
      </c>
      <c r="BG182" s="89">
        <v>0</v>
      </c>
      <c r="BH182" s="89">
        <v>0</v>
      </c>
      <c r="BI182" s="89">
        <v>0</v>
      </c>
      <c r="BJ182" s="89">
        <v>7100</v>
      </c>
      <c r="BK182" s="89">
        <v>5000</v>
      </c>
      <c r="BL182" s="89">
        <v>0</v>
      </c>
      <c r="BM182" s="89">
        <v>0</v>
      </c>
      <c r="BN182" s="89">
        <v>950</v>
      </c>
      <c r="BO182" s="89">
        <v>3951</v>
      </c>
      <c r="BP182" s="89">
        <v>0</v>
      </c>
      <c r="BQ182" s="89">
        <v>0</v>
      </c>
      <c r="BR182" s="89">
        <v>225</v>
      </c>
      <c r="BS182" s="89">
        <v>85948</v>
      </c>
      <c r="BT182" s="89">
        <v>307165</v>
      </c>
      <c r="BU182" s="89">
        <v>6977</v>
      </c>
      <c r="BV182" s="89">
        <v>45665</v>
      </c>
      <c r="BW182" s="89">
        <v>18426</v>
      </c>
      <c r="BX182" s="89">
        <v>54799</v>
      </c>
      <c r="BY182" s="89">
        <v>1033</v>
      </c>
      <c r="BZ182" s="89">
        <v>18595</v>
      </c>
      <c r="CA182" s="89">
        <v>0</v>
      </c>
      <c r="CB182" s="89">
        <v>575</v>
      </c>
      <c r="CC182" s="89">
        <v>690</v>
      </c>
      <c r="CD182" s="89">
        <v>0</v>
      </c>
      <c r="CE182" s="89">
        <v>0</v>
      </c>
      <c r="CF182" s="89">
        <v>0</v>
      </c>
      <c r="CG182" s="89">
        <v>0</v>
      </c>
      <c r="CH182" s="89">
        <v>36</v>
      </c>
      <c r="CI182" s="89">
        <v>25</v>
      </c>
      <c r="CJ182" s="89">
        <v>0</v>
      </c>
      <c r="CK182" s="89">
        <v>0</v>
      </c>
      <c r="CL182" s="89">
        <v>0</v>
      </c>
      <c r="CM182" s="89">
        <v>0</v>
      </c>
      <c r="CN182" s="89">
        <v>0</v>
      </c>
      <c r="CO182" s="89">
        <v>0</v>
      </c>
      <c r="CP182" s="89">
        <v>0</v>
      </c>
      <c r="CQ182" s="89">
        <v>0</v>
      </c>
      <c r="CR182" s="89"/>
      <c r="CS182" s="89">
        <v>0</v>
      </c>
      <c r="CT182" s="97" t="s">
        <v>195</v>
      </c>
      <c r="CU182" s="97" t="s">
        <v>175</v>
      </c>
      <c r="CV182" s="97" t="s">
        <v>534</v>
      </c>
      <c r="CW182" s="97" t="s">
        <v>508</v>
      </c>
    </row>
    <row r="183" spans="1:101" ht="15" outlineLevel="2">
      <c r="A183" s="97">
        <v>2024</v>
      </c>
      <c r="B183" s="97" t="s">
        <v>387</v>
      </c>
      <c r="C183" s="97" t="s">
        <v>195</v>
      </c>
      <c r="D183" s="97" t="s">
        <v>329</v>
      </c>
      <c r="E183" s="89" t="s">
        <v>254</v>
      </c>
      <c r="F183" s="103">
        <v>58699</v>
      </c>
      <c r="G183" s="103">
        <v>562</v>
      </c>
      <c r="H183" s="103">
        <v>59261</v>
      </c>
      <c r="I183" s="103">
        <v>0</v>
      </c>
      <c r="J183" s="103">
        <v>19253</v>
      </c>
      <c r="K183" s="89">
        <v>530</v>
      </c>
      <c r="L183" s="89">
        <v>0</v>
      </c>
      <c r="M183" s="89">
        <v>0</v>
      </c>
      <c r="N183" s="89">
        <v>0</v>
      </c>
      <c r="O183" s="89">
        <v>0</v>
      </c>
      <c r="P183" s="89">
        <v>0</v>
      </c>
      <c r="Q183" s="89">
        <v>0</v>
      </c>
      <c r="R183" s="89">
        <v>0</v>
      </c>
      <c r="S183" s="89">
        <v>0</v>
      </c>
      <c r="T183" s="89">
        <v>0</v>
      </c>
      <c r="U183" s="89">
        <v>28100</v>
      </c>
      <c r="V183" s="89">
        <v>785500</v>
      </c>
      <c r="W183" s="89">
        <v>757400</v>
      </c>
      <c r="X183" s="89">
        <v>0</v>
      </c>
      <c r="Y183" s="89">
        <v>0</v>
      </c>
      <c r="Z183" s="89">
        <v>0</v>
      </c>
      <c r="AA183" s="89">
        <v>0</v>
      </c>
      <c r="AB183" s="89">
        <v>0</v>
      </c>
      <c r="AC183" s="89">
        <v>0</v>
      </c>
      <c r="AD183" s="89">
        <v>0</v>
      </c>
      <c r="AE183" s="89">
        <v>0</v>
      </c>
      <c r="AF183" s="89">
        <v>0</v>
      </c>
      <c r="AG183" s="89">
        <v>0</v>
      </c>
      <c r="AH183" s="89">
        <v>0</v>
      </c>
      <c r="AI183" s="89">
        <v>0</v>
      </c>
      <c r="AJ183" s="89">
        <v>0</v>
      </c>
      <c r="AK183" s="89">
        <v>0</v>
      </c>
      <c r="AL183" s="89">
        <v>9</v>
      </c>
      <c r="AM183" s="89">
        <v>1</v>
      </c>
      <c r="AN183" s="89">
        <v>10</v>
      </c>
      <c r="AO183" s="89">
        <v>0</v>
      </c>
      <c r="AP183" s="89">
        <v>0</v>
      </c>
      <c r="AQ183" s="89">
        <v>0</v>
      </c>
      <c r="AR183" s="89">
        <v>0</v>
      </c>
      <c r="AS183" s="89">
        <v>0</v>
      </c>
      <c r="AT183" s="89">
        <v>0</v>
      </c>
      <c r="AU183" s="89">
        <v>190000</v>
      </c>
      <c r="AV183" s="89">
        <v>487300</v>
      </c>
      <c r="AW183" s="89">
        <v>17200</v>
      </c>
      <c r="AX183" s="89">
        <v>62900</v>
      </c>
      <c r="AY183" s="89">
        <v>0</v>
      </c>
      <c r="AZ183" s="89">
        <v>0</v>
      </c>
      <c r="BA183" s="89">
        <v>0</v>
      </c>
      <c r="BB183" s="89">
        <v>0</v>
      </c>
      <c r="BC183" s="89">
        <v>0</v>
      </c>
      <c r="BD183" s="89">
        <v>0</v>
      </c>
      <c r="BE183" s="89">
        <v>0</v>
      </c>
      <c r="BF183" s="89">
        <v>0</v>
      </c>
      <c r="BG183" s="89">
        <v>0</v>
      </c>
      <c r="BH183" s="89">
        <v>0</v>
      </c>
      <c r="BI183" s="89">
        <v>0</v>
      </c>
      <c r="BJ183" s="89">
        <v>0</v>
      </c>
      <c r="BK183" s="89">
        <v>0</v>
      </c>
      <c r="BL183" s="89">
        <v>0</v>
      </c>
      <c r="BM183" s="89">
        <v>0</v>
      </c>
      <c r="BN183" s="89">
        <v>0</v>
      </c>
      <c r="BO183" s="89">
        <v>0</v>
      </c>
      <c r="BP183" s="89">
        <v>0</v>
      </c>
      <c r="BQ183" s="89">
        <v>0</v>
      </c>
      <c r="BR183" s="89">
        <v>0</v>
      </c>
      <c r="BS183" s="89">
        <v>1897</v>
      </c>
      <c r="BT183" s="89">
        <v>4876</v>
      </c>
      <c r="BU183" s="89">
        <v>179</v>
      </c>
      <c r="BV183" s="89">
        <v>822</v>
      </c>
      <c r="BW183" s="89">
        <v>0</v>
      </c>
      <c r="BX183" s="89">
        <v>0</v>
      </c>
      <c r="BY183" s="89">
        <v>0</v>
      </c>
      <c r="BZ183" s="89">
        <v>0</v>
      </c>
      <c r="CA183" s="89">
        <v>0</v>
      </c>
      <c r="CB183" s="89">
        <v>0</v>
      </c>
      <c r="CC183" s="89">
        <v>0</v>
      </c>
      <c r="CD183" s="89">
        <v>0</v>
      </c>
      <c r="CE183" s="89">
        <v>0</v>
      </c>
      <c r="CF183" s="89">
        <v>0</v>
      </c>
      <c r="CG183" s="89">
        <v>0</v>
      </c>
      <c r="CH183" s="89">
        <v>0</v>
      </c>
      <c r="CI183" s="89">
        <v>0</v>
      </c>
      <c r="CJ183" s="89">
        <v>0</v>
      </c>
      <c r="CK183" s="89">
        <v>0</v>
      </c>
      <c r="CL183" s="89">
        <v>0</v>
      </c>
      <c r="CM183" s="89">
        <v>0</v>
      </c>
      <c r="CN183" s="89">
        <v>0</v>
      </c>
      <c r="CO183" s="89">
        <v>0</v>
      </c>
      <c r="CP183" s="89">
        <v>0</v>
      </c>
      <c r="CQ183" s="89">
        <v>0</v>
      </c>
      <c r="CR183" s="89"/>
      <c r="CS183" s="89">
        <v>0</v>
      </c>
      <c r="CT183" s="97" t="s">
        <v>195</v>
      </c>
      <c r="CU183" s="97" t="s">
        <v>175</v>
      </c>
      <c r="CV183" s="97" t="s">
        <v>180</v>
      </c>
      <c r="CW183" s="97" t="s">
        <v>508</v>
      </c>
    </row>
    <row r="184" spans="1:101" ht="15" outlineLevel="2">
      <c r="A184" s="97">
        <v>2024</v>
      </c>
      <c r="B184" s="97" t="s">
        <v>387</v>
      </c>
      <c r="C184" s="97" t="s">
        <v>195</v>
      </c>
      <c r="D184" s="97" t="s">
        <v>270</v>
      </c>
      <c r="E184" s="89" t="s">
        <v>174</v>
      </c>
      <c r="F184" s="103">
        <v>32043813</v>
      </c>
      <c r="G184" s="103">
        <v>329742</v>
      </c>
      <c r="H184" s="103">
        <v>32373555</v>
      </c>
      <c r="I184" s="103">
        <v>0</v>
      </c>
      <c r="J184" s="103">
        <v>1739849</v>
      </c>
      <c r="K184" s="89">
        <v>2820715</v>
      </c>
      <c r="L184" s="89">
        <v>12818100</v>
      </c>
      <c r="M184" s="89">
        <v>3900000</v>
      </c>
      <c r="N184" s="89">
        <v>281000</v>
      </c>
      <c r="O184" s="89">
        <v>150000</v>
      </c>
      <c r="P184" s="89">
        <v>17149100</v>
      </c>
      <c r="Q184" s="89">
        <v>0</v>
      </c>
      <c r="R184" s="89">
        <v>2000</v>
      </c>
      <c r="S184" s="89">
        <v>875800</v>
      </c>
      <c r="T184" s="89">
        <v>231000</v>
      </c>
      <c r="U184" s="89">
        <v>59394300</v>
      </c>
      <c r="V184" s="89">
        <v>2302722300</v>
      </c>
      <c r="W184" s="89">
        <v>2242219200</v>
      </c>
      <c r="X184" s="89">
        <v>0</v>
      </c>
      <c r="Y184" s="89">
        <v>0</v>
      </c>
      <c r="Z184" s="89">
        <v>0</v>
      </c>
      <c r="AA184" s="89">
        <v>0</v>
      </c>
      <c r="AB184" s="89">
        <v>0</v>
      </c>
      <c r="AC184" s="89">
        <v>0</v>
      </c>
      <c r="AD184" s="89">
        <v>0</v>
      </c>
      <c r="AE184" s="89">
        <v>0</v>
      </c>
      <c r="AF184" s="89">
        <v>0</v>
      </c>
      <c r="AG184" s="89">
        <v>0</v>
      </c>
      <c r="AH184" s="89">
        <v>0</v>
      </c>
      <c r="AI184" s="89">
        <v>0</v>
      </c>
      <c r="AJ184" s="89">
        <v>0</v>
      </c>
      <c r="AK184" s="89">
        <v>0</v>
      </c>
      <c r="AL184" s="89">
        <v>7214</v>
      </c>
      <c r="AM184" s="89">
        <v>20</v>
      </c>
      <c r="AN184" s="89">
        <v>7234</v>
      </c>
      <c r="AO184" s="89">
        <v>50000</v>
      </c>
      <c r="AP184" s="89">
        <v>8025000</v>
      </c>
      <c r="AQ184" s="89">
        <v>24697400</v>
      </c>
      <c r="AR184" s="89">
        <v>301800</v>
      </c>
      <c r="AS184" s="89">
        <v>1400500</v>
      </c>
      <c r="AT184" s="89">
        <v>1050000</v>
      </c>
      <c r="AU184" s="89">
        <v>512586200</v>
      </c>
      <c r="AV184" s="89">
        <v>1521629600</v>
      </c>
      <c r="AW184" s="89">
        <v>24139300</v>
      </c>
      <c r="AX184" s="89">
        <v>163992200</v>
      </c>
      <c r="AY184" s="89">
        <v>82445000</v>
      </c>
      <c r="AZ184" s="89">
        <v>192275800</v>
      </c>
      <c r="BA184" s="89">
        <v>2778500</v>
      </c>
      <c r="BB184" s="89">
        <v>27575100</v>
      </c>
      <c r="BC184" s="89">
        <v>0</v>
      </c>
      <c r="BD184" s="89">
        <v>8959100</v>
      </c>
      <c r="BE184" s="89">
        <v>7037300</v>
      </c>
      <c r="BF184" s="89">
        <v>8803700</v>
      </c>
      <c r="BG184" s="89">
        <v>0</v>
      </c>
      <c r="BH184" s="89">
        <v>0</v>
      </c>
      <c r="BI184" s="89">
        <v>389900</v>
      </c>
      <c r="BJ184" s="89">
        <v>1278900</v>
      </c>
      <c r="BK184" s="89">
        <v>1577500</v>
      </c>
      <c r="BL184" s="89">
        <v>0</v>
      </c>
      <c r="BM184" s="89">
        <v>225</v>
      </c>
      <c r="BN184" s="89">
        <v>80250</v>
      </c>
      <c r="BO184" s="89">
        <v>246974</v>
      </c>
      <c r="BP184" s="89">
        <v>3085</v>
      </c>
      <c r="BQ184" s="89">
        <v>18196</v>
      </c>
      <c r="BR184" s="89">
        <v>4725</v>
      </c>
      <c r="BS184" s="89">
        <v>5125811</v>
      </c>
      <c r="BT184" s="89">
        <v>15216349</v>
      </c>
      <c r="BU184" s="89">
        <v>245326</v>
      </c>
      <c r="BV184" s="89">
        <v>2106497</v>
      </c>
      <c r="BW184" s="89">
        <v>823585</v>
      </c>
      <c r="BX184" s="89">
        <v>1923621</v>
      </c>
      <c r="BY184" s="89">
        <v>28086</v>
      </c>
      <c r="BZ184" s="89">
        <v>351355</v>
      </c>
      <c r="CA184" s="89">
        <v>0</v>
      </c>
      <c r="CB184" s="89">
        <v>44809</v>
      </c>
      <c r="CC184" s="89">
        <v>35199</v>
      </c>
      <c r="CD184" s="89">
        <v>44031</v>
      </c>
      <c r="CE184" s="89">
        <v>0</v>
      </c>
      <c r="CF184" s="89">
        <v>0</v>
      </c>
      <c r="CG184" s="89">
        <v>1953</v>
      </c>
      <c r="CH184" s="89">
        <v>6406</v>
      </c>
      <c r="CI184" s="89">
        <v>7894</v>
      </c>
      <c r="CJ184" s="89">
        <v>0</v>
      </c>
      <c r="CK184" s="89">
        <v>0</v>
      </c>
      <c r="CL184" s="89">
        <v>0</v>
      </c>
      <c r="CM184" s="89">
        <v>0</v>
      </c>
      <c r="CN184" s="89">
        <v>0</v>
      </c>
      <c r="CO184" s="89">
        <v>0</v>
      </c>
      <c r="CP184" s="89">
        <v>0</v>
      </c>
      <c r="CQ184" s="89">
        <v>0</v>
      </c>
      <c r="CR184" s="89"/>
      <c r="CS184" s="89">
        <v>0</v>
      </c>
      <c r="CT184" s="97" t="s">
        <v>195</v>
      </c>
      <c r="CU184" s="97" t="s">
        <v>190</v>
      </c>
      <c r="CV184" s="97" t="s">
        <v>190</v>
      </c>
      <c r="CW184" s="97" t="s">
        <v>508</v>
      </c>
    </row>
    <row r="185" spans="1:101" ht="15" outlineLevel="2">
      <c r="A185" s="97">
        <v>2024</v>
      </c>
      <c r="B185" s="97" t="s">
        <v>387</v>
      </c>
      <c r="C185" s="97" t="s">
        <v>195</v>
      </c>
      <c r="D185" s="97" t="s">
        <v>271</v>
      </c>
      <c r="E185" s="89" t="s">
        <v>175</v>
      </c>
      <c r="F185" s="103">
        <v>37342380</v>
      </c>
      <c r="G185" s="103">
        <v>414472</v>
      </c>
      <c r="H185" s="103">
        <v>37756852</v>
      </c>
      <c r="I185" s="103">
        <v>0</v>
      </c>
      <c r="J185" s="103">
        <v>1687607</v>
      </c>
      <c r="K185" s="89">
        <v>1761776</v>
      </c>
      <c r="L185" s="89">
        <v>11400000</v>
      </c>
      <c r="M185" s="89">
        <v>2325000</v>
      </c>
      <c r="N185" s="89">
        <v>0</v>
      </c>
      <c r="O185" s="89">
        <v>0</v>
      </c>
      <c r="P185" s="89">
        <v>13725000</v>
      </c>
      <c r="Q185" s="89">
        <v>0</v>
      </c>
      <c r="R185" s="89">
        <v>0</v>
      </c>
      <c r="S185" s="89">
        <v>123100</v>
      </c>
      <c r="T185" s="89">
        <v>49000</v>
      </c>
      <c r="U185" s="89">
        <v>9763100</v>
      </c>
      <c r="V185" s="89">
        <v>2410062300</v>
      </c>
      <c r="W185" s="89">
        <v>2400127100</v>
      </c>
      <c r="X185" s="89">
        <v>0</v>
      </c>
      <c r="Y185" s="89">
        <v>0</v>
      </c>
      <c r="Z185" s="89">
        <v>0</v>
      </c>
      <c r="AA185" s="89">
        <v>0</v>
      </c>
      <c r="AB185" s="89">
        <v>0</v>
      </c>
      <c r="AC185" s="89">
        <v>0</v>
      </c>
      <c r="AD185" s="89">
        <v>0</v>
      </c>
      <c r="AE185" s="89">
        <v>0</v>
      </c>
      <c r="AF185" s="89">
        <v>0</v>
      </c>
      <c r="AG185" s="89">
        <v>0</v>
      </c>
      <c r="AH185" s="89">
        <v>0</v>
      </c>
      <c r="AI185" s="89">
        <v>0</v>
      </c>
      <c r="AJ185" s="89">
        <v>0</v>
      </c>
      <c r="AK185" s="89">
        <v>0</v>
      </c>
      <c r="AL185" s="89">
        <v>5448</v>
      </c>
      <c r="AM185" s="89">
        <v>17</v>
      </c>
      <c r="AN185" s="89">
        <v>5465</v>
      </c>
      <c r="AO185" s="89">
        <v>0</v>
      </c>
      <c r="AP185" s="89">
        <v>3040000</v>
      </c>
      <c r="AQ185" s="89">
        <v>11459500</v>
      </c>
      <c r="AR185" s="89">
        <v>304100</v>
      </c>
      <c r="AS185" s="89">
        <v>2069600</v>
      </c>
      <c r="AT185" s="89">
        <v>500000</v>
      </c>
      <c r="AU185" s="89">
        <v>369282900</v>
      </c>
      <c r="AV185" s="89">
        <v>1465797700</v>
      </c>
      <c r="AW185" s="89">
        <v>47906300</v>
      </c>
      <c r="AX185" s="89">
        <v>518194500</v>
      </c>
      <c r="AY185" s="89">
        <v>67907800</v>
      </c>
      <c r="AZ185" s="89">
        <v>235933000</v>
      </c>
      <c r="BA185" s="89">
        <v>6851000</v>
      </c>
      <c r="BB185" s="89">
        <v>119278500</v>
      </c>
      <c r="BC185" s="89">
        <v>0</v>
      </c>
      <c r="BD185" s="89">
        <v>3335700</v>
      </c>
      <c r="BE185" s="89">
        <v>3204200</v>
      </c>
      <c r="BF185" s="89">
        <v>6561000</v>
      </c>
      <c r="BG185" s="89">
        <v>0</v>
      </c>
      <c r="BH185" s="89">
        <v>0</v>
      </c>
      <c r="BI185" s="89">
        <v>84500</v>
      </c>
      <c r="BJ185" s="89">
        <v>408900</v>
      </c>
      <c r="BK185" s="89">
        <v>2224800</v>
      </c>
      <c r="BL185" s="89">
        <v>0</v>
      </c>
      <c r="BM185" s="89">
        <v>0</v>
      </c>
      <c r="BN185" s="89">
        <v>30400</v>
      </c>
      <c r="BO185" s="89">
        <v>114595</v>
      </c>
      <c r="BP185" s="89">
        <v>3199</v>
      </c>
      <c r="BQ185" s="89">
        <v>26474</v>
      </c>
      <c r="BR185" s="89">
        <v>2250</v>
      </c>
      <c r="BS185" s="89">
        <v>3692774</v>
      </c>
      <c r="BT185" s="89">
        <v>14658032</v>
      </c>
      <c r="BU185" s="89">
        <v>482208</v>
      </c>
      <c r="BV185" s="89">
        <v>6594423</v>
      </c>
      <c r="BW185" s="89">
        <v>678190</v>
      </c>
      <c r="BX185" s="89">
        <v>2360218</v>
      </c>
      <c r="BY185" s="89">
        <v>69011</v>
      </c>
      <c r="BZ185" s="89">
        <v>1507658</v>
      </c>
      <c r="CA185" s="89">
        <v>0</v>
      </c>
      <c r="CB185" s="89">
        <v>16679</v>
      </c>
      <c r="CC185" s="89">
        <v>16028</v>
      </c>
      <c r="CD185" s="89">
        <v>32811</v>
      </c>
      <c r="CE185" s="89">
        <v>0</v>
      </c>
      <c r="CF185" s="89">
        <v>0</v>
      </c>
      <c r="CG185" s="89">
        <v>422</v>
      </c>
      <c r="CH185" s="89">
        <v>2049</v>
      </c>
      <c r="CI185" s="89">
        <v>11127</v>
      </c>
      <c r="CJ185" s="89">
        <v>0</v>
      </c>
      <c r="CK185" s="89">
        <v>0</v>
      </c>
      <c r="CL185" s="89">
        <v>0</v>
      </c>
      <c r="CM185" s="89">
        <v>0</v>
      </c>
      <c r="CN185" s="89">
        <v>0</v>
      </c>
      <c r="CO185" s="89">
        <v>0</v>
      </c>
      <c r="CP185" s="89">
        <v>0</v>
      </c>
      <c r="CQ185" s="89">
        <v>0</v>
      </c>
      <c r="CR185" s="89"/>
      <c r="CS185" s="89">
        <v>0</v>
      </c>
      <c r="CT185" s="97" t="s">
        <v>195</v>
      </c>
      <c r="CU185" s="97" t="s">
        <v>397</v>
      </c>
      <c r="CV185" s="97" t="s">
        <v>190</v>
      </c>
      <c r="CW185" s="97" t="s">
        <v>508</v>
      </c>
    </row>
    <row r="186" spans="1:101" ht="15" outlineLevel="2">
      <c r="A186" s="97">
        <v>2024</v>
      </c>
      <c r="B186" s="97" t="s">
        <v>387</v>
      </c>
      <c r="C186" s="97" t="s">
        <v>195</v>
      </c>
      <c r="D186" s="97" t="s">
        <v>327</v>
      </c>
      <c r="E186" s="89" t="s">
        <v>176</v>
      </c>
      <c r="F186" s="103">
        <v>1639678</v>
      </c>
      <c r="G186" s="103">
        <v>6722</v>
      </c>
      <c r="H186" s="103">
        <v>1646400</v>
      </c>
      <c r="I186" s="103">
        <v>0</v>
      </c>
      <c r="J186" s="103">
        <v>20495</v>
      </c>
      <c r="K186" s="89">
        <v>185822</v>
      </c>
      <c r="L186" s="89">
        <v>533100</v>
      </c>
      <c r="M186" s="89">
        <v>450000</v>
      </c>
      <c r="N186" s="89">
        <v>0</v>
      </c>
      <c r="O186" s="89">
        <v>0</v>
      </c>
      <c r="P186" s="89">
        <v>983100</v>
      </c>
      <c r="Q186" s="89">
        <v>0</v>
      </c>
      <c r="R186" s="89">
        <v>0</v>
      </c>
      <c r="S186" s="89">
        <v>0</v>
      </c>
      <c r="T186" s="89">
        <v>26000</v>
      </c>
      <c r="U186" s="89">
        <v>6886700</v>
      </c>
      <c r="V186" s="89">
        <v>139748700</v>
      </c>
      <c r="W186" s="89">
        <v>132836000</v>
      </c>
      <c r="X186" s="89">
        <v>0</v>
      </c>
      <c r="Y186" s="89">
        <v>0</v>
      </c>
      <c r="Z186" s="89">
        <v>0</v>
      </c>
      <c r="AA186" s="89">
        <v>0</v>
      </c>
      <c r="AB186" s="89">
        <v>0</v>
      </c>
      <c r="AC186" s="89">
        <v>0</v>
      </c>
      <c r="AD186" s="89">
        <v>0</v>
      </c>
      <c r="AE186" s="89">
        <v>0</v>
      </c>
      <c r="AF186" s="89">
        <v>0</v>
      </c>
      <c r="AG186" s="89">
        <v>0</v>
      </c>
      <c r="AH186" s="89">
        <v>0</v>
      </c>
      <c r="AI186" s="89">
        <v>0</v>
      </c>
      <c r="AJ186" s="89">
        <v>0</v>
      </c>
      <c r="AK186" s="89">
        <v>0</v>
      </c>
      <c r="AL186" s="89">
        <v>723</v>
      </c>
      <c r="AM186" s="89">
        <v>1</v>
      </c>
      <c r="AN186" s="89">
        <v>724</v>
      </c>
      <c r="AO186" s="89">
        <v>0</v>
      </c>
      <c r="AP186" s="89">
        <v>0</v>
      </c>
      <c r="AQ186" s="89">
        <v>0</v>
      </c>
      <c r="AR186" s="89">
        <v>0</v>
      </c>
      <c r="AS186" s="89">
        <v>0</v>
      </c>
      <c r="AT186" s="89">
        <v>50000</v>
      </c>
      <c r="AU186" s="89">
        <v>39081000</v>
      </c>
      <c r="AV186" s="89">
        <v>88750100</v>
      </c>
      <c r="AW186" s="89">
        <v>582100</v>
      </c>
      <c r="AX186" s="89">
        <v>4913600</v>
      </c>
      <c r="AY186" s="89">
        <v>6701900</v>
      </c>
      <c r="AZ186" s="89">
        <v>12130300</v>
      </c>
      <c r="BA186" s="89">
        <v>79600</v>
      </c>
      <c r="BB186" s="89">
        <v>213200</v>
      </c>
      <c r="BC186" s="89">
        <v>0</v>
      </c>
      <c r="BD186" s="89">
        <v>0</v>
      </c>
      <c r="BE186" s="89">
        <v>0</v>
      </c>
      <c r="BF186" s="89">
        <v>0</v>
      </c>
      <c r="BG186" s="89">
        <v>0</v>
      </c>
      <c r="BH186" s="89">
        <v>0</v>
      </c>
      <c r="BI186" s="89">
        <v>0</v>
      </c>
      <c r="BJ186" s="89">
        <v>0</v>
      </c>
      <c r="BK186" s="89">
        <v>0</v>
      </c>
      <c r="BL186" s="89">
        <v>0</v>
      </c>
      <c r="BM186" s="89">
        <v>0</v>
      </c>
      <c r="BN186" s="89">
        <v>0</v>
      </c>
      <c r="BO186" s="89">
        <v>0</v>
      </c>
      <c r="BP186" s="89">
        <v>0</v>
      </c>
      <c r="BQ186" s="89">
        <v>0</v>
      </c>
      <c r="BR186" s="89">
        <v>225</v>
      </c>
      <c r="BS186" s="89">
        <v>390793</v>
      </c>
      <c r="BT186" s="89">
        <v>887518</v>
      </c>
      <c r="BU186" s="89">
        <v>5929</v>
      </c>
      <c r="BV186" s="89">
        <v>62773</v>
      </c>
      <c r="BW186" s="89">
        <v>67019</v>
      </c>
      <c r="BX186" s="89">
        <v>121303</v>
      </c>
      <c r="BY186" s="89">
        <v>823</v>
      </c>
      <c r="BZ186" s="89">
        <v>2838</v>
      </c>
      <c r="CA186" s="89">
        <v>0</v>
      </c>
      <c r="CB186" s="89">
        <v>0</v>
      </c>
      <c r="CC186" s="89">
        <v>0</v>
      </c>
      <c r="CD186" s="89">
        <v>0</v>
      </c>
      <c r="CE186" s="89">
        <v>0</v>
      </c>
      <c r="CF186" s="89">
        <v>0</v>
      </c>
      <c r="CG186" s="89">
        <v>0</v>
      </c>
      <c r="CH186" s="89">
        <v>0</v>
      </c>
      <c r="CI186" s="89">
        <v>0</v>
      </c>
      <c r="CJ186" s="89">
        <v>0</v>
      </c>
      <c r="CK186" s="89">
        <v>0</v>
      </c>
      <c r="CL186" s="89">
        <v>0</v>
      </c>
      <c r="CM186" s="89">
        <v>0</v>
      </c>
      <c r="CN186" s="89">
        <v>0</v>
      </c>
      <c r="CO186" s="89">
        <v>0</v>
      </c>
      <c r="CP186" s="89">
        <v>0</v>
      </c>
      <c r="CQ186" s="89">
        <v>0</v>
      </c>
      <c r="CR186" s="89"/>
      <c r="CS186" s="89">
        <v>0</v>
      </c>
      <c r="CT186" s="97" t="s">
        <v>195</v>
      </c>
      <c r="CU186" s="97" t="s">
        <v>176</v>
      </c>
      <c r="CV186" s="97" t="s">
        <v>190</v>
      </c>
      <c r="CW186" s="97" t="s">
        <v>508</v>
      </c>
    </row>
    <row r="187" spans="1:101" ht="15" outlineLevel="2">
      <c r="A187" s="97">
        <v>2024</v>
      </c>
      <c r="B187" s="97" t="s">
        <v>387</v>
      </c>
      <c r="C187" s="97" t="s">
        <v>195</v>
      </c>
      <c r="D187" s="97" t="s">
        <v>281</v>
      </c>
      <c r="E187" s="89" t="s">
        <v>177</v>
      </c>
      <c r="F187" s="103">
        <v>3575944</v>
      </c>
      <c r="G187" s="103">
        <v>8390</v>
      </c>
      <c r="H187" s="103">
        <v>3584334</v>
      </c>
      <c r="I187" s="103">
        <v>56997</v>
      </c>
      <c r="J187" s="103">
        <v>123894</v>
      </c>
      <c r="K187" s="89">
        <v>239873</v>
      </c>
      <c r="L187" s="89">
        <v>1160600</v>
      </c>
      <c r="M187" s="89">
        <v>900000</v>
      </c>
      <c r="N187" s="89">
        <v>0</v>
      </c>
      <c r="O187" s="89">
        <v>0</v>
      </c>
      <c r="P187" s="89">
        <v>2060600</v>
      </c>
      <c r="Q187" s="89">
        <v>0</v>
      </c>
      <c r="R187" s="89">
        <v>0</v>
      </c>
      <c r="S187" s="89">
        <v>0</v>
      </c>
      <c r="T187" s="89">
        <v>15600</v>
      </c>
      <c r="U187" s="89">
        <v>8626000</v>
      </c>
      <c r="V187" s="89">
        <v>247131800</v>
      </c>
      <c r="W187" s="89">
        <v>238490200</v>
      </c>
      <c r="X187" s="89">
        <v>0</v>
      </c>
      <c r="Y187" s="89">
        <v>0</v>
      </c>
      <c r="Z187" s="89">
        <v>0</v>
      </c>
      <c r="AA187" s="89">
        <v>0</v>
      </c>
      <c r="AB187" s="89">
        <v>0</v>
      </c>
      <c r="AC187" s="89">
        <v>0</v>
      </c>
      <c r="AD187" s="89">
        <v>0</v>
      </c>
      <c r="AE187" s="89">
        <v>0</v>
      </c>
      <c r="AF187" s="89">
        <v>0</v>
      </c>
      <c r="AG187" s="89">
        <v>0</v>
      </c>
      <c r="AH187" s="89">
        <v>0</v>
      </c>
      <c r="AI187" s="89">
        <v>0</v>
      </c>
      <c r="AJ187" s="89">
        <v>0</v>
      </c>
      <c r="AK187" s="89">
        <v>0</v>
      </c>
      <c r="AL187" s="89">
        <v>831</v>
      </c>
      <c r="AM187" s="89">
        <v>2</v>
      </c>
      <c r="AN187" s="89">
        <v>833</v>
      </c>
      <c r="AO187" s="89">
        <v>0</v>
      </c>
      <c r="AP187" s="89">
        <v>0</v>
      </c>
      <c r="AQ187" s="89">
        <v>0</v>
      </c>
      <c r="AR187" s="89">
        <v>0</v>
      </c>
      <c r="AS187" s="89">
        <v>0</v>
      </c>
      <c r="AT187" s="89">
        <v>50000</v>
      </c>
      <c r="AU187" s="89">
        <v>57406000</v>
      </c>
      <c r="AV187" s="89">
        <v>147146300</v>
      </c>
      <c r="AW187" s="89">
        <v>1119500</v>
      </c>
      <c r="AX187" s="89">
        <v>33877500</v>
      </c>
      <c r="AY187" s="89">
        <v>9560900</v>
      </c>
      <c r="AZ187" s="89">
        <v>26579400</v>
      </c>
      <c r="BA187" s="89">
        <v>537300</v>
      </c>
      <c r="BB187" s="89">
        <v>22176200</v>
      </c>
      <c r="BC187" s="89">
        <v>0</v>
      </c>
      <c r="BD187" s="89">
        <v>0</v>
      </c>
      <c r="BE187" s="89">
        <v>0</v>
      </c>
      <c r="BF187" s="89">
        <v>17100</v>
      </c>
      <c r="BG187" s="89">
        <v>0</v>
      </c>
      <c r="BH187" s="89">
        <v>0</v>
      </c>
      <c r="BI187" s="89">
        <v>0</v>
      </c>
      <c r="BJ187" s="89">
        <v>0</v>
      </c>
      <c r="BK187" s="89">
        <v>0</v>
      </c>
      <c r="BL187" s="89">
        <v>0</v>
      </c>
      <c r="BM187" s="89">
        <v>0</v>
      </c>
      <c r="BN187" s="89">
        <v>0</v>
      </c>
      <c r="BO187" s="89">
        <v>0</v>
      </c>
      <c r="BP187" s="89">
        <v>0</v>
      </c>
      <c r="BQ187" s="89">
        <v>0</v>
      </c>
      <c r="BR187" s="89">
        <v>225</v>
      </c>
      <c r="BS187" s="89">
        <v>574042</v>
      </c>
      <c r="BT187" s="89">
        <v>1471481</v>
      </c>
      <c r="BU187" s="89">
        <v>11322</v>
      </c>
      <c r="BV187" s="89">
        <v>426149</v>
      </c>
      <c r="BW187" s="89">
        <v>95487</v>
      </c>
      <c r="BX187" s="89">
        <v>265916</v>
      </c>
      <c r="BY187" s="89">
        <v>5361</v>
      </c>
      <c r="BZ187" s="89">
        <v>278562</v>
      </c>
      <c r="CA187" s="89">
        <v>0</v>
      </c>
      <c r="CB187" s="89">
        <v>0</v>
      </c>
      <c r="CC187" s="89">
        <v>0</v>
      </c>
      <c r="CD187" s="89">
        <v>86</v>
      </c>
      <c r="CE187" s="89">
        <v>0</v>
      </c>
      <c r="CF187" s="89">
        <v>0</v>
      </c>
      <c r="CG187" s="89">
        <v>0</v>
      </c>
      <c r="CH187" s="89">
        <v>0</v>
      </c>
      <c r="CI187" s="89">
        <v>0</v>
      </c>
      <c r="CJ187" s="89">
        <v>0</v>
      </c>
      <c r="CK187" s="89">
        <v>0</v>
      </c>
      <c r="CL187" s="89">
        <v>0</v>
      </c>
      <c r="CM187" s="89">
        <v>0</v>
      </c>
      <c r="CN187" s="89">
        <v>0</v>
      </c>
      <c r="CO187" s="89">
        <v>0</v>
      </c>
      <c r="CP187" s="89">
        <v>0</v>
      </c>
      <c r="CQ187" s="89">
        <v>0</v>
      </c>
      <c r="CR187" s="89"/>
      <c r="CS187" s="89">
        <v>0</v>
      </c>
      <c r="CT187" s="97" t="s">
        <v>195</v>
      </c>
      <c r="CU187" s="97" t="s">
        <v>186</v>
      </c>
      <c r="CV187" s="97" t="s">
        <v>180</v>
      </c>
      <c r="CW187" s="97" t="s">
        <v>508</v>
      </c>
    </row>
    <row r="188" spans="1:101" ht="15" outlineLevel="2">
      <c r="A188" s="97">
        <v>2024</v>
      </c>
      <c r="B188" s="97" t="s">
        <v>387</v>
      </c>
      <c r="C188" s="97" t="s">
        <v>195</v>
      </c>
      <c r="D188" s="97" t="s">
        <v>272</v>
      </c>
      <c r="E188" s="89" t="s">
        <v>396</v>
      </c>
      <c r="F188" s="103">
        <v>926343</v>
      </c>
      <c r="G188" s="103">
        <v>808</v>
      </c>
      <c r="H188" s="103">
        <v>927151</v>
      </c>
      <c r="I188" s="103">
        <v>0</v>
      </c>
      <c r="J188" s="103">
        <v>22859</v>
      </c>
      <c r="K188" s="89">
        <v>38860</v>
      </c>
      <c r="L188" s="89">
        <v>300000</v>
      </c>
      <c r="M188" s="89">
        <v>0</v>
      </c>
      <c r="N188" s="89">
        <v>0</v>
      </c>
      <c r="O188" s="89">
        <v>0</v>
      </c>
      <c r="P188" s="89">
        <v>300000</v>
      </c>
      <c r="Q188" s="89">
        <v>0</v>
      </c>
      <c r="R188" s="89">
        <v>0</v>
      </c>
      <c r="S188" s="89">
        <v>0</v>
      </c>
      <c r="T188" s="89">
        <v>0</v>
      </c>
      <c r="U188" s="89">
        <v>689400</v>
      </c>
      <c r="V188" s="89">
        <v>61215700</v>
      </c>
      <c r="W188" s="89">
        <v>60526300</v>
      </c>
      <c r="X188" s="89">
        <v>0</v>
      </c>
      <c r="Y188" s="89">
        <v>0</v>
      </c>
      <c r="Z188" s="89">
        <v>0</v>
      </c>
      <c r="AA188" s="89">
        <v>0</v>
      </c>
      <c r="AB188" s="89">
        <v>0</v>
      </c>
      <c r="AC188" s="89">
        <v>0</v>
      </c>
      <c r="AD188" s="89">
        <v>0</v>
      </c>
      <c r="AE188" s="89">
        <v>0</v>
      </c>
      <c r="AF188" s="89">
        <v>0</v>
      </c>
      <c r="AG188" s="89">
        <v>0</v>
      </c>
      <c r="AH188" s="89">
        <v>0</v>
      </c>
      <c r="AI188" s="89">
        <v>0</v>
      </c>
      <c r="AJ188" s="89">
        <v>0</v>
      </c>
      <c r="AK188" s="89">
        <v>0</v>
      </c>
      <c r="AL188" s="89">
        <v>153</v>
      </c>
      <c r="AM188" s="89">
        <v>1</v>
      </c>
      <c r="AN188" s="89">
        <v>154</v>
      </c>
      <c r="AO188" s="89">
        <v>0</v>
      </c>
      <c r="AP188" s="89">
        <v>0</v>
      </c>
      <c r="AQ188" s="89">
        <v>0</v>
      </c>
      <c r="AR188" s="89">
        <v>0</v>
      </c>
      <c r="AS188" s="89">
        <v>0</v>
      </c>
      <c r="AT188" s="89">
        <v>0</v>
      </c>
      <c r="AU188" s="89">
        <v>9707200</v>
      </c>
      <c r="AV188" s="89">
        <v>33944300</v>
      </c>
      <c r="AW188" s="89">
        <v>629400</v>
      </c>
      <c r="AX188" s="89">
        <v>16294000</v>
      </c>
      <c r="AY188" s="89">
        <v>2071100</v>
      </c>
      <c r="AZ188" s="89">
        <v>6539100</v>
      </c>
      <c r="BA188" s="89">
        <v>160800</v>
      </c>
      <c r="BB188" s="89">
        <v>7333600</v>
      </c>
      <c r="BC188" s="89">
        <v>0</v>
      </c>
      <c r="BD188" s="89">
        <v>0</v>
      </c>
      <c r="BE188" s="89">
        <v>0</v>
      </c>
      <c r="BF188" s="89">
        <v>0</v>
      </c>
      <c r="BG188" s="89">
        <v>0</v>
      </c>
      <c r="BH188" s="89">
        <v>0</v>
      </c>
      <c r="BI188" s="89">
        <v>0</v>
      </c>
      <c r="BJ188" s="89">
        <v>0</v>
      </c>
      <c r="BK188" s="89">
        <v>0</v>
      </c>
      <c r="BL188" s="89">
        <v>0</v>
      </c>
      <c r="BM188" s="89">
        <v>0</v>
      </c>
      <c r="BN188" s="89">
        <v>0</v>
      </c>
      <c r="BO188" s="89">
        <v>0</v>
      </c>
      <c r="BP188" s="89">
        <v>0</v>
      </c>
      <c r="BQ188" s="89">
        <v>0</v>
      </c>
      <c r="BR188" s="89">
        <v>0</v>
      </c>
      <c r="BS188" s="89">
        <v>97069</v>
      </c>
      <c r="BT188" s="89">
        <v>339447</v>
      </c>
      <c r="BU188" s="89">
        <v>6483</v>
      </c>
      <c r="BV188" s="89">
        <v>205064</v>
      </c>
      <c r="BW188" s="89">
        <v>20711</v>
      </c>
      <c r="BX188" s="89">
        <v>65390</v>
      </c>
      <c r="BY188" s="89">
        <v>1599</v>
      </c>
      <c r="BZ188" s="89">
        <v>92084</v>
      </c>
      <c r="CA188" s="89">
        <v>0</v>
      </c>
      <c r="CB188" s="89">
        <v>0</v>
      </c>
      <c r="CC188" s="89">
        <v>0</v>
      </c>
      <c r="CD188" s="89">
        <v>0</v>
      </c>
      <c r="CE188" s="89">
        <v>0</v>
      </c>
      <c r="CF188" s="89">
        <v>0</v>
      </c>
      <c r="CG188" s="89">
        <v>0</v>
      </c>
      <c r="CH188" s="89">
        <v>0</v>
      </c>
      <c r="CI188" s="89">
        <v>0</v>
      </c>
      <c r="CJ188" s="89">
        <v>0</v>
      </c>
      <c r="CK188" s="89">
        <v>0</v>
      </c>
      <c r="CL188" s="89">
        <v>0</v>
      </c>
      <c r="CM188" s="89">
        <v>0</v>
      </c>
      <c r="CN188" s="89">
        <v>0</v>
      </c>
      <c r="CO188" s="89">
        <v>0</v>
      </c>
      <c r="CP188" s="89">
        <v>0</v>
      </c>
      <c r="CQ188" s="89">
        <v>0</v>
      </c>
      <c r="CR188" s="89"/>
      <c r="CS188" s="89">
        <v>0</v>
      </c>
      <c r="CT188" s="97" t="s">
        <v>195</v>
      </c>
      <c r="CU188" s="97" t="s">
        <v>168</v>
      </c>
      <c r="CV188" s="97" t="s">
        <v>254</v>
      </c>
      <c r="CW188" s="97" t="s">
        <v>508</v>
      </c>
    </row>
    <row r="189" spans="1:101" ht="15" outlineLevel="2">
      <c r="A189" s="97">
        <v>2024</v>
      </c>
      <c r="B189" s="97" t="s">
        <v>387</v>
      </c>
      <c r="C189" s="97" t="s">
        <v>195</v>
      </c>
      <c r="D189" s="97" t="s">
        <v>276</v>
      </c>
      <c r="E189" s="89" t="s">
        <v>179</v>
      </c>
      <c r="F189" s="103">
        <v>235696</v>
      </c>
      <c r="G189" s="103">
        <v>7140</v>
      </c>
      <c r="H189" s="103">
        <v>242836</v>
      </c>
      <c r="I189" s="103">
        <v>0</v>
      </c>
      <c r="J189" s="103">
        <v>91126</v>
      </c>
      <c r="K189" s="89">
        <v>2292747</v>
      </c>
      <c r="L189" s="89">
        <v>0</v>
      </c>
      <c r="M189" s="89">
        <v>0</v>
      </c>
      <c r="N189" s="89">
        <v>0</v>
      </c>
      <c r="O189" s="89">
        <v>0</v>
      </c>
      <c r="P189" s="89">
        <v>0</v>
      </c>
      <c r="Q189" s="89">
        <v>0</v>
      </c>
      <c r="R189" s="89">
        <v>0</v>
      </c>
      <c r="S189" s="89">
        <v>0</v>
      </c>
      <c r="T189" s="89">
        <v>0</v>
      </c>
      <c r="U189" s="89">
        <v>0</v>
      </c>
      <c r="V189" s="89">
        <v>0</v>
      </c>
      <c r="W189" s="89">
        <v>0</v>
      </c>
      <c r="X189" s="89">
        <v>0</v>
      </c>
      <c r="Y189" s="89">
        <v>0</v>
      </c>
      <c r="Z189" s="89">
        <v>0</v>
      </c>
      <c r="AA189" s="89">
        <v>0</v>
      </c>
      <c r="AB189" s="89">
        <v>0</v>
      </c>
      <c r="AC189" s="89">
        <v>0</v>
      </c>
      <c r="AD189" s="89">
        <v>0</v>
      </c>
      <c r="AE189" s="89">
        <v>0</v>
      </c>
      <c r="AF189" s="89">
        <v>0</v>
      </c>
      <c r="AG189" s="89">
        <v>0</v>
      </c>
      <c r="AH189" s="89">
        <v>0</v>
      </c>
      <c r="AI189" s="89">
        <v>0</v>
      </c>
      <c r="AJ189" s="89">
        <v>0</v>
      </c>
      <c r="AK189" s="89">
        <v>0</v>
      </c>
      <c r="AL189" s="89">
        <v>6</v>
      </c>
      <c r="AM189" s="89">
        <v>1</v>
      </c>
      <c r="AN189" s="89">
        <v>7</v>
      </c>
      <c r="AO189" s="89">
        <v>0</v>
      </c>
      <c r="AP189" s="89">
        <v>0</v>
      </c>
      <c r="AQ189" s="89">
        <v>0</v>
      </c>
      <c r="AR189" s="89">
        <v>0</v>
      </c>
      <c r="AS189" s="89">
        <v>0</v>
      </c>
      <c r="AT189" s="89">
        <v>0</v>
      </c>
      <c r="AU189" s="89">
        <v>0</v>
      </c>
      <c r="AV189" s="89">
        <v>0</v>
      </c>
      <c r="AW189" s="89">
        <v>0</v>
      </c>
      <c r="AX189" s="89">
        <v>0</v>
      </c>
      <c r="AY189" s="89">
        <v>95000</v>
      </c>
      <c r="AZ189" s="89">
        <v>118200</v>
      </c>
      <c r="BA189" s="89">
        <v>0</v>
      </c>
      <c r="BB189" s="89">
        <v>0</v>
      </c>
      <c r="BC189" s="89">
        <v>0</v>
      </c>
      <c r="BD189" s="89">
        <v>0</v>
      </c>
      <c r="BE189" s="89">
        <v>0</v>
      </c>
      <c r="BF189" s="89">
        <v>0</v>
      </c>
      <c r="BG189" s="89">
        <v>0</v>
      </c>
      <c r="BH189" s="89">
        <v>0</v>
      </c>
      <c r="BI189" s="89">
        <v>0</v>
      </c>
      <c r="BJ189" s="89">
        <v>0</v>
      </c>
      <c r="BK189" s="89">
        <v>0</v>
      </c>
      <c r="BL189" s="89">
        <v>0</v>
      </c>
      <c r="BM189" s="89">
        <v>0</v>
      </c>
      <c r="BN189" s="89">
        <v>0</v>
      </c>
      <c r="BO189" s="89">
        <v>0</v>
      </c>
      <c r="BP189" s="89">
        <v>0</v>
      </c>
      <c r="BQ189" s="89">
        <v>0</v>
      </c>
      <c r="BR189" s="89">
        <v>0</v>
      </c>
      <c r="BS189" s="89">
        <v>0</v>
      </c>
      <c r="BT189" s="89">
        <v>0</v>
      </c>
      <c r="BU189" s="89">
        <v>0</v>
      </c>
      <c r="BV189" s="89">
        <v>0</v>
      </c>
      <c r="BW189" s="89">
        <v>950</v>
      </c>
      <c r="BX189" s="89">
        <v>1182</v>
      </c>
      <c r="BY189" s="89">
        <v>0</v>
      </c>
      <c r="BZ189" s="89">
        <v>0</v>
      </c>
      <c r="CA189" s="89">
        <v>0</v>
      </c>
      <c r="CB189" s="89">
        <v>0</v>
      </c>
      <c r="CC189" s="89">
        <v>0</v>
      </c>
      <c r="CD189" s="89">
        <v>0</v>
      </c>
      <c r="CE189" s="89">
        <v>0</v>
      </c>
      <c r="CF189" s="89">
        <v>0</v>
      </c>
      <c r="CG189" s="89">
        <v>0</v>
      </c>
      <c r="CH189" s="89">
        <v>0</v>
      </c>
      <c r="CI189" s="89">
        <v>0</v>
      </c>
      <c r="CJ189" s="89">
        <v>0</v>
      </c>
      <c r="CK189" s="89">
        <v>0</v>
      </c>
      <c r="CL189" s="89">
        <v>0</v>
      </c>
      <c r="CM189" s="89">
        <v>0</v>
      </c>
      <c r="CN189" s="89">
        <v>0</v>
      </c>
      <c r="CO189" s="89">
        <v>0</v>
      </c>
      <c r="CP189" s="89">
        <v>0</v>
      </c>
      <c r="CQ189" s="89">
        <v>0</v>
      </c>
      <c r="CR189" s="89"/>
      <c r="CS189" s="89">
        <v>0</v>
      </c>
      <c r="CT189" s="97" t="s">
        <v>195</v>
      </c>
      <c r="CU189" s="97" t="s">
        <v>168</v>
      </c>
      <c r="CV189" s="97" t="s">
        <v>541</v>
      </c>
      <c r="CW189" s="97" t="s">
        <v>508</v>
      </c>
    </row>
    <row r="190" spans="1:101" ht="15" outlineLevel="2">
      <c r="A190" s="97">
        <v>2024</v>
      </c>
      <c r="B190" s="97" t="s">
        <v>387</v>
      </c>
      <c r="C190" s="97" t="s">
        <v>195</v>
      </c>
      <c r="D190" s="97" t="s">
        <v>273</v>
      </c>
      <c r="E190" s="89" t="s">
        <v>180</v>
      </c>
      <c r="F190" s="103">
        <v>17501858</v>
      </c>
      <c r="G190" s="103">
        <v>103166</v>
      </c>
      <c r="H190" s="103">
        <v>17605024</v>
      </c>
      <c r="I190" s="103">
        <v>149179</v>
      </c>
      <c r="J190" s="103">
        <v>675763</v>
      </c>
      <c r="K190" s="89">
        <v>1234692</v>
      </c>
      <c r="L190" s="89">
        <v>3885500</v>
      </c>
      <c r="M190" s="89">
        <v>1350000</v>
      </c>
      <c r="N190" s="89">
        <v>0</v>
      </c>
      <c r="O190" s="89">
        <v>0</v>
      </c>
      <c r="P190" s="89">
        <v>5235500</v>
      </c>
      <c r="Q190" s="89">
        <v>0</v>
      </c>
      <c r="R190" s="89">
        <v>0</v>
      </c>
      <c r="S190" s="89">
        <v>0</v>
      </c>
      <c r="T190" s="89">
        <v>120300</v>
      </c>
      <c r="U190" s="89">
        <v>16508500</v>
      </c>
      <c r="V190" s="89">
        <v>1258611800</v>
      </c>
      <c r="W190" s="89">
        <v>1241983000</v>
      </c>
      <c r="X190" s="89">
        <v>0</v>
      </c>
      <c r="Y190" s="89">
        <v>0</v>
      </c>
      <c r="Z190" s="89">
        <v>0</v>
      </c>
      <c r="AA190" s="89">
        <v>0</v>
      </c>
      <c r="AB190" s="89">
        <v>0</v>
      </c>
      <c r="AC190" s="89">
        <v>0</v>
      </c>
      <c r="AD190" s="89">
        <v>0</v>
      </c>
      <c r="AE190" s="89">
        <v>0</v>
      </c>
      <c r="AF190" s="89">
        <v>0</v>
      </c>
      <c r="AG190" s="89">
        <v>0</v>
      </c>
      <c r="AH190" s="89">
        <v>0</v>
      </c>
      <c r="AI190" s="89">
        <v>0</v>
      </c>
      <c r="AJ190" s="89">
        <v>0</v>
      </c>
      <c r="AK190" s="89">
        <v>0</v>
      </c>
      <c r="AL190" s="89">
        <v>3102</v>
      </c>
      <c r="AM190" s="89">
        <v>4</v>
      </c>
      <c r="AN190" s="89">
        <v>3106</v>
      </c>
      <c r="AO190" s="89">
        <v>0</v>
      </c>
      <c r="AP190" s="89">
        <v>0</v>
      </c>
      <c r="AQ190" s="89">
        <v>0</v>
      </c>
      <c r="AR190" s="89">
        <v>0</v>
      </c>
      <c r="AS190" s="89">
        <v>0</v>
      </c>
      <c r="AT190" s="89">
        <v>425000</v>
      </c>
      <c r="AU190" s="89">
        <v>228240800</v>
      </c>
      <c r="AV190" s="89">
        <v>795619600</v>
      </c>
      <c r="AW190" s="89">
        <v>15259300</v>
      </c>
      <c r="AX190" s="89">
        <v>207851900</v>
      </c>
      <c r="AY190" s="89">
        <v>31306900</v>
      </c>
      <c r="AZ190" s="89">
        <v>87991800</v>
      </c>
      <c r="BA190" s="89">
        <v>1492000</v>
      </c>
      <c r="BB190" s="89">
        <v>46554900</v>
      </c>
      <c r="BC190" s="89">
        <v>0</v>
      </c>
      <c r="BD190" s="89">
        <v>0</v>
      </c>
      <c r="BE190" s="89">
        <v>0</v>
      </c>
      <c r="BF190" s="89">
        <v>0</v>
      </c>
      <c r="BG190" s="89">
        <v>0</v>
      </c>
      <c r="BH190" s="89">
        <v>0</v>
      </c>
      <c r="BI190" s="89">
        <v>0</v>
      </c>
      <c r="BJ190" s="89">
        <v>0</v>
      </c>
      <c r="BK190" s="89">
        <v>57100</v>
      </c>
      <c r="BL190" s="89">
        <v>0</v>
      </c>
      <c r="BM190" s="89">
        <v>0</v>
      </c>
      <c r="BN190" s="89">
        <v>0</v>
      </c>
      <c r="BO190" s="89">
        <v>0</v>
      </c>
      <c r="BP190" s="89">
        <v>0</v>
      </c>
      <c r="BQ190" s="89">
        <v>0</v>
      </c>
      <c r="BR190" s="89">
        <v>1913</v>
      </c>
      <c r="BS190" s="89">
        <v>2282344</v>
      </c>
      <c r="BT190" s="89">
        <v>7956261</v>
      </c>
      <c r="BU190" s="89">
        <v>154775</v>
      </c>
      <c r="BV190" s="89">
        <v>2634227</v>
      </c>
      <c r="BW190" s="89">
        <v>312732</v>
      </c>
      <c r="BX190" s="89">
        <v>880254</v>
      </c>
      <c r="BY190" s="89">
        <v>15005</v>
      </c>
      <c r="BZ190" s="89">
        <v>585593</v>
      </c>
      <c r="CA190" s="89">
        <v>0</v>
      </c>
      <c r="CB190" s="89">
        <v>0</v>
      </c>
      <c r="CC190" s="89">
        <v>0</v>
      </c>
      <c r="CD190" s="89">
        <v>0</v>
      </c>
      <c r="CE190" s="89">
        <v>0</v>
      </c>
      <c r="CF190" s="89">
        <v>0</v>
      </c>
      <c r="CG190" s="89">
        <v>0</v>
      </c>
      <c r="CH190" s="89">
        <v>0</v>
      </c>
      <c r="CI190" s="89">
        <v>286</v>
      </c>
      <c r="CJ190" s="89">
        <v>0</v>
      </c>
      <c r="CK190" s="89">
        <v>0</v>
      </c>
      <c r="CL190" s="89">
        <v>0</v>
      </c>
      <c r="CM190" s="89">
        <v>0</v>
      </c>
      <c r="CN190" s="89">
        <v>0</v>
      </c>
      <c r="CO190" s="89">
        <v>0</v>
      </c>
      <c r="CP190" s="89">
        <v>0</v>
      </c>
      <c r="CQ190" s="89">
        <v>0</v>
      </c>
      <c r="CR190" s="89"/>
      <c r="CS190" s="89">
        <v>0</v>
      </c>
      <c r="CT190" s="97" t="s">
        <v>195</v>
      </c>
      <c r="CU190" s="97" t="s">
        <v>194</v>
      </c>
      <c r="CV190" s="97" t="s">
        <v>534</v>
      </c>
      <c r="CW190" s="97" t="s">
        <v>508</v>
      </c>
    </row>
    <row r="191" spans="1:101" ht="15" outlineLevel="2">
      <c r="A191" s="97">
        <v>2024</v>
      </c>
      <c r="B191" s="97" t="s">
        <v>387</v>
      </c>
      <c r="C191" s="97" t="s">
        <v>195</v>
      </c>
      <c r="D191" s="97" t="s">
        <v>305</v>
      </c>
      <c r="E191" s="89" t="s">
        <v>405</v>
      </c>
      <c r="F191" s="103">
        <v>2309746</v>
      </c>
      <c r="G191" s="103">
        <v>14144</v>
      </c>
      <c r="H191" s="103">
        <v>2323890</v>
      </c>
      <c r="I191" s="103">
        <v>0</v>
      </c>
      <c r="J191" s="103">
        <v>75731</v>
      </c>
      <c r="K191" s="89">
        <v>73834</v>
      </c>
      <c r="L191" s="89">
        <v>300000</v>
      </c>
      <c r="M191" s="89">
        <v>150000</v>
      </c>
      <c r="N191" s="89">
        <v>0</v>
      </c>
      <c r="O191" s="89">
        <v>0</v>
      </c>
      <c r="P191" s="89">
        <v>450000</v>
      </c>
      <c r="Q191" s="89">
        <v>0</v>
      </c>
      <c r="R191" s="89">
        <v>0</v>
      </c>
      <c r="S191" s="89">
        <v>10300</v>
      </c>
      <c r="T191" s="89">
        <v>0</v>
      </c>
      <c r="U191" s="89">
        <v>1470100</v>
      </c>
      <c r="V191" s="89">
        <v>147069200</v>
      </c>
      <c r="W191" s="89">
        <v>145588800</v>
      </c>
      <c r="X191" s="89">
        <v>0</v>
      </c>
      <c r="Y191" s="89">
        <v>0</v>
      </c>
      <c r="Z191" s="89">
        <v>0</v>
      </c>
      <c r="AA191" s="89">
        <v>0</v>
      </c>
      <c r="AB191" s="89">
        <v>0</v>
      </c>
      <c r="AC191" s="89">
        <v>0</v>
      </c>
      <c r="AD191" s="89">
        <v>0</v>
      </c>
      <c r="AE191" s="89">
        <v>0</v>
      </c>
      <c r="AF191" s="89">
        <v>0</v>
      </c>
      <c r="AG191" s="89">
        <v>0</v>
      </c>
      <c r="AH191" s="89">
        <v>0</v>
      </c>
      <c r="AI191" s="89">
        <v>0</v>
      </c>
      <c r="AJ191" s="89">
        <v>0</v>
      </c>
      <c r="AK191" s="89">
        <v>0</v>
      </c>
      <c r="AL191" s="89">
        <v>536</v>
      </c>
      <c r="AM191" s="89">
        <v>1</v>
      </c>
      <c r="AN191" s="89">
        <v>537</v>
      </c>
      <c r="AO191" s="89">
        <v>0</v>
      </c>
      <c r="AP191" s="89">
        <v>190000</v>
      </c>
      <c r="AQ191" s="89">
        <v>702400</v>
      </c>
      <c r="AR191" s="89">
        <v>17200</v>
      </c>
      <c r="AS191" s="89">
        <v>7600</v>
      </c>
      <c r="AT191" s="89">
        <v>0</v>
      </c>
      <c r="AU191" s="89">
        <v>25079900</v>
      </c>
      <c r="AV191" s="89">
        <v>90899600</v>
      </c>
      <c r="AW191" s="89">
        <v>2320900</v>
      </c>
      <c r="AX191" s="89">
        <v>26963900</v>
      </c>
      <c r="AY191" s="89">
        <v>6824100</v>
      </c>
      <c r="AZ191" s="89">
        <v>24104900</v>
      </c>
      <c r="BA191" s="89">
        <v>710300</v>
      </c>
      <c r="BB191" s="89">
        <v>9390900</v>
      </c>
      <c r="BC191" s="89">
        <v>0</v>
      </c>
      <c r="BD191" s="89">
        <v>230000</v>
      </c>
      <c r="BE191" s="89">
        <v>212500</v>
      </c>
      <c r="BF191" s="89">
        <v>277700</v>
      </c>
      <c r="BG191" s="89">
        <v>0</v>
      </c>
      <c r="BH191" s="89">
        <v>0</v>
      </c>
      <c r="BI191" s="89">
        <v>0</v>
      </c>
      <c r="BJ191" s="89">
        <v>48000</v>
      </c>
      <c r="BK191" s="89">
        <v>4400</v>
      </c>
      <c r="BL191" s="89">
        <v>0</v>
      </c>
      <c r="BM191" s="89">
        <v>0</v>
      </c>
      <c r="BN191" s="89">
        <v>1900</v>
      </c>
      <c r="BO191" s="89">
        <v>7024</v>
      </c>
      <c r="BP191" s="89">
        <v>172</v>
      </c>
      <c r="BQ191" s="89">
        <v>138</v>
      </c>
      <c r="BR191" s="89">
        <v>0</v>
      </c>
      <c r="BS191" s="89">
        <v>250775</v>
      </c>
      <c r="BT191" s="89">
        <v>909020</v>
      </c>
      <c r="BU191" s="89">
        <v>23474</v>
      </c>
      <c r="BV191" s="89">
        <v>342617</v>
      </c>
      <c r="BW191" s="89">
        <v>68068</v>
      </c>
      <c r="BX191" s="89">
        <v>241222</v>
      </c>
      <c r="BY191" s="89">
        <v>7103</v>
      </c>
      <c r="BZ191" s="89">
        <v>119166</v>
      </c>
      <c r="CA191" s="89">
        <v>0</v>
      </c>
      <c r="CB191" s="89">
        <v>1150</v>
      </c>
      <c r="CC191" s="89">
        <v>1063</v>
      </c>
      <c r="CD191" s="89">
        <v>1389</v>
      </c>
      <c r="CE191" s="89">
        <v>0</v>
      </c>
      <c r="CF191" s="89">
        <v>0</v>
      </c>
      <c r="CG191" s="89">
        <v>0</v>
      </c>
      <c r="CH191" s="89">
        <v>240</v>
      </c>
      <c r="CI191" s="89">
        <v>22</v>
      </c>
      <c r="CJ191" s="89">
        <v>0</v>
      </c>
      <c r="CK191" s="89">
        <v>0</v>
      </c>
      <c r="CL191" s="89">
        <v>0</v>
      </c>
      <c r="CM191" s="89">
        <v>0</v>
      </c>
      <c r="CN191" s="89">
        <v>0</v>
      </c>
      <c r="CO191" s="89">
        <v>0</v>
      </c>
      <c r="CP191" s="89">
        <v>0</v>
      </c>
      <c r="CQ191" s="89">
        <v>0</v>
      </c>
      <c r="CR191" s="89"/>
      <c r="CS191" s="89">
        <v>0</v>
      </c>
      <c r="CT191" s="97" t="s">
        <v>195</v>
      </c>
      <c r="CU191" s="97" t="s">
        <v>194</v>
      </c>
      <c r="CV191" s="97" t="s">
        <v>541</v>
      </c>
      <c r="CW191" s="97" t="s">
        <v>508</v>
      </c>
    </row>
    <row r="192" spans="1:101" ht="15" outlineLevel="2">
      <c r="A192" s="97">
        <v>2024</v>
      </c>
      <c r="B192" s="97" t="s">
        <v>387</v>
      </c>
      <c r="C192" s="97" t="s">
        <v>195</v>
      </c>
      <c r="D192" s="97" t="s">
        <v>298</v>
      </c>
      <c r="E192" s="89" t="s">
        <v>391</v>
      </c>
      <c r="F192" s="103">
        <v>10432864</v>
      </c>
      <c r="G192" s="103">
        <v>120814</v>
      </c>
      <c r="H192" s="103">
        <v>10553678</v>
      </c>
      <c r="I192" s="103">
        <v>0</v>
      </c>
      <c r="J192" s="103">
        <v>232231</v>
      </c>
      <c r="K192" s="89">
        <v>224683</v>
      </c>
      <c r="L192" s="89">
        <v>2100000</v>
      </c>
      <c r="M192" s="89">
        <v>450000</v>
      </c>
      <c r="N192" s="89">
        <v>0</v>
      </c>
      <c r="O192" s="89">
        <v>0</v>
      </c>
      <c r="P192" s="89">
        <v>2550000</v>
      </c>
      <c r="Q192" s="89">
        <v>0</v>
      </c>
      <c r="R192" s="89">
        <v>0</v>
      </c>
      <c r="S192" s="89">
        <v>583600</v>
      </c>
      <c r="T192" s="89">
        <v>4100</v>
      </c>
      <c r="U192" s="89">
        <v>2076600</v>
      </c>
      <c r="V192" s="89">
        <v>654080200</v>
      </c>
      <c r="W192" s="89">
        <v>651415900</v>
      </c>
      <c r="X192" s="89">
        <v>0</v>
      </c>
      <c r="Y192" s="89">
        <v>0</v>
      </c>
      <c r="Z192" s="89">
        <v>0</v>
      </c>
      <c r="AA192" s="89">
        <v>0</v>
      </c>
      <c r="AB192" s="89">
        <v>0</v>
      </c>
      <c r="AC192" s="89">
        <v>0</v>
      </c>
      <c r="AD192" s="89">
        <v>0</v>
      </c>
      <c r="AE192" s="89">
        <v>0</v>
      </c>
      <c r="AF192" s="89">
        <v>0</v>
      </c>
      <c r="AG192" s="89">
        <v>0</v>
      </c>
      <c r="AH192" s="89">
        <v>0</v>
      </c>
      <c r="AI192" s="89">
        <v>0</v>
      </c>
      <c r="AJ192" s="89">
        <v>0</v>
      </c>
      <c r="AK192" s="89">
        <v>0</v>
      </c>
      <c r="AL192" s="89">
        <v>1727</v>
      </c>
      <c r="AM192" s="89">
        <v>11</v>
      </c>
      <c r="AN192" s="89">
        <v>1738</v>
      </c>
      <c r="AO192" s="89">
        <v>0</v>
      </c>
      <c r="AP192" s="89">
        <v>9405000</v>
      </c>
      <c r="AQ192" s="89">
        <v>34063500</v>
      </c>
      <c r="AR192" s="89">
        <v>668600</v>
      </c>
      <c r="AS192" s="89">
        <v>10535800</v>
      </c>
      <c r="AT192" s="89">
        <v>150000</v>
      </c>
      <c r="AU192" s="89">
        <v>84588900</v>
      </c>
      <c r="AV192" s="89">
        <v>339060100</v>
      </c>
      <c r="AW192" s="89">
        <v>10172000</v>
      </c>
      <c r="AX192" s="89">
        <v>166468100</v>
      </c>
      <c r="AY192" s="89">
        <v>18580000</v>
      </c>
      <c r="AZ192" s="89">
        <v>65917100</v>
      </c>
      <c r="BA192" s="89">
        <v>1945500</v>
      </c>
      <c r="BB192" s="89">
        <v>50644500</v>
      </c>
      <c r="BC192" s="89">
        <v>0</v>
      </c>
      <c r="BD192" s="89">
        <v>9875100</v>
      </c>
      <c r="BE192" s="89">
        <v>7568900</v>
      </c>
      <c r="BF192" s="89">
        <v>16456200</v>
      </c>
      <c r="BG192" s="89">
        <v>477100</v>
      </c>
      <c r="BH192" s="89">
        <v>0</v>
      </c>
      <c r="BI192" s="89">
        <v>1126000</v>
      </c>
      <c r="BJ192" s="89">
        <v>3046400</v>
      </c>
      <c r="BK192" s="89">
        <v>6764900</v>
      </c>
      <c r="BL192" s="89">
        <v>0</v>
      </c>
      <c r="BM192" s="89">
        <v>0</v>
      </c>
      <c r="BN192" s="89">
        <v>94050</v>
      </c>
      <c r="BO192" s="89">
        <v>340635</v>
      </c>
      <c r="BP192" s="89">
        <v>6724</v>
      </c>
      <c r="BQ192" s="89">
        <v>133338</v>
      </c>
      <c r="BR192" s="89">
        <v>675</v>
      </c>
      <c r="BS192" s="89">
        <v>845841</v>
      </c>
      <c r="BT192" s="89">
        <v>3390650</v>
      </c>
      <c r="BU192" s="89">
        <v>102768</v>
      </c>
      <c r="BV192" s="89">
        <v>2105310</v>
      </c>
      <c r="BW192" s="89">
        <v>185478</v>
      </c>
      <c r="BX192" s="89">
        <v>659492</v>
      </c>
      <c r="BY192" s="89">
        <v>19578</v>
      </c>
      <c r="BZ192" s="89">
        <v>637818</v>
      </c>
      <c r="CA192" s="89">
        <v>0</v>
      </c>
      <c r="CB192" s="89">
        <v>49380</v>
      </c>
      <c r="CC192" s="89">
        <v>37860</v>
      </c>
      <c r="CD192" s="89">
        <v>82299</v>
      </c>
      <c r="CE192" s="89">
        <v>4771</v>
      </c>
      <c r="CF192" s="89">
        <v>0</v>
      </c>
      <c r="CG192" s="89">
        <v>5632</v>
      </c>
      <c r="CH192" s="89">
        <v>15249</v>
      </c>
      <c r="CI192" s="89">
        <v>33843</v>
      </c>
      <c r="CJ192" s="89">
        <v>0</v>
      </c>
      <c r="CK192" s="89">
        <v>0</v>
      </c>
      <c r="CL192" s="89">
        <v>0</v>
      </c>
      <c r="CM192" s="89">
        <v>0</v>
      </c>
      <c r="CN192" s="89">
        <v>0</v>
      </c>
      <c r="CO192" s="89">
        <v>0</v>
      </c>
      <c r="CP192" s="89">
        <v>0</v>
      </c>
      <c r="CQ192" s="89">
        <v>0</v>
      </c>
      <c r="CR192" s="89"/>
      <c r="CS192" s="89">
        <v>0</v>
      </c>
      <c r="CT192" s="97" t="s">
        <v>195</v>
      </c>
      <c r="CU192" s="97" t="s">
        <v>194</v>
      </c>
      <c r="CV192" s="97" t="s">
        <v>190</v>
      </c>
      <c r="CW192" s="97" t="s">
        <v>508</v>
      </c>
    </row>
    <row r="193" spans="1:101" ht="15" outlineLevel="2">
      <c r="A193" s="97">
        <v>2024</v>
      </c>
      <c r="B193" s="97" t="s">
        <v>387</v>
      </c>
      <c r="C193" s="97" t="s">
        <v>195</v>
      </c>
      <c r="D193" s="97" t="s">
        <v>274</v>
      </c>
      <c r="E193" s="89" t="s">
        <v>183</v>
      </c>
      <c r="F193" s="103">
        <v>7677859</v>
      </c>
      <c r="G193" s="103">
        <v>115558</v>
      </c>
      <c r="H193" s="103">
        <v>7793417</v>
      </c>
      <c r="I193" s="103">
        <v>32922</v>
      </c>
      <c r="J193" s="103">
        <v>943200</v>
      </c>
      <c r="K193" s="89">
        <v>862165</v>
      </c>
      <c r="L193" s="89">
        <v>2483900</v>
      </c>
      <c r="M193" s="89">
        <v>1050000</v>
      </c>
      <c r="N193" s="89">
        <v>0</v>
      </c>
      <c r="O193" s="89">
        <v>0</v>
      </c>
      <c r="P193" s="89">
        <v>3533900</v>
      </c>
      <c r="Q193" s="89">
        <v>0</v>
      </c>
      <c r="R193" s="89">
        <v>0</v>
      </c>
      <c r="S193" s="89">
        <v>0</v>
      </c>
      <c r="T193" s="89">
        <v>207300</v>
      </c>
      <c r="U193" s="89">
        <v>16825700</v>
      </c>
      <c r="V193" s="89">
        <v>365284000</v>
      </c>
      <c r="W193" s="89">
        <v>348251000</v>
      </c>
      <c r="X193" s="89">
        <v>0</v>
      </c>
      <c r="Y193" s="89">
        <v>0</v>
      </c>
      <c r="Z193" s="89">
        <v>0</v>
      </c>
      <c r="AA193" s="89">
        <v>0</v>
      </c>
      <c r="AB193" s="89">
        <v>0</v>
      </c>
      <c r="AC193" s="89">
        <v>0</v>
      </c>
      <c r="AD193" s="89">
        <v>0</v>
      </c>
      <c r="AE193" s="89">
        <v>0</v>
      </c>
      <c r="AF193" s="89">
        <v>0</v>
      </c>
      <c r="AG193" s="89">
        <v>0</v>
      </c>
      <c r="AH193" s="89">
        <v>0</v>
      </c>
      <c r="AI193" s="89">
        <v>0</v>
      </c>
      <c r="AJ193" s="89">
        <v>0</v>
      </c>
      <c r="AK193" s="89">
        <v>0</v>
      </c>
      <c r="AL193" s="89">
        <v>1657</v>
      </c>
      <c r="AM193" s="89">
        <v>2</v>
      </c>
      <c r="AN193" s="89">
        <v>1659</v>
      </c>
      <c r="AO193" s="89">
        <v>0</v>
      </c>
      <c r="AP193" s="89">
        <v>0</v>
      </c>
      <c r="AQ193" s="89">
        <v>0</v>
      </c>
      <c r="AR193" s="89">
        <v>0</v>
      </c>
      <c r="AS193" s="89">
        <v>0</v>
      </c>
      <c r="AT193" s="89">
        <v>600000</v>
      </c>
      <c r="AU193" s="89">
        <v>100143400</v>
      </c>
      <c r="AV193" s="89">
        <v>236165600</v>
      </c>
      <c r="AW193" s="89">
        <v>2444400</v>
      </c>
      <c r="AX193" s="89">
        <v>11343200</v>
      </c>
      <c r="AY193" s="89">
        <v>18524500</v>
      </c>
      <c r="AZ193" s="89">
        <v>40467700</v>
      </c>
      <c r="BA193" s="89">
        <v>422700</v>
      </c>
      <c r="BB193" s="89">
        <v>2249200</v>
      </c>
      <c r="BC193" s="89">
        <v>0</v>
      </c>
      <c r="BD193" s="89">
        <v>0</v>
      </c>
      <c r="BE193" s="89">
        <v>0</v>
      </c>
      <c r="BF193" s="89">
        <v>0</v>
      </c>
      <c r="BG193" s="89">
        <v>0</v>
      </c>
      <c r="BH193" s="89">
        <v>0</v>
      </c>
      <c r="BI193" s="89">
        <v>0</v>
      </c>
      <c r="BJ193" s="89">
        <v>0</v>
      </c>
      <c r="BK193" s="89">
        <v>0</v>
      </c>
      <c r="BL193" s="89">
        <v>0</v>
      </c>
      <c r="BM193" s="89">
        <v>0</v>
      </c>
      <c r="BN193" s="89">
        <v>0</v>
      </c>
      <c r="BO193" s="89">
        <v>0</v>
      </c>
      <c r="BP193" s="89">
        <v>0</v>
      </c>
      <c r="BQ193" s="89">
        <v>0</v>
      </c>
      <c r="BR193" s="89">
        <v>2700</v>
      </c>
      <c r="BS193" s="89">
        <v>1001383</v>
      </c>
      <c r="BT193" s="89">
        <v>2361708</v>
      </c>
      <c r="BU193" s="89">
        <v>24850</v>
      </c>
      <c r="BV193" s="89">
        <v>147513</v>
      </c>
      <c r="BW193" s="89">
        <v>185208</v>
      </c>
      <c r="BX193" s="89">
        <v>404713</v>
      </c>
      <c r="BY193" s="89">
        <v>4323</v>
      </c>
      <c r="BZ193" s="89">
        <v>29079</v>
      </c>
      <c r="CA193" s="89">
        <v>0</v>
      </c>
      <c r="CB193" s="89">
        <v>0</v>
      </c>
      <c r="CC193" s="89">
        <v>0</v>
      </c>
      <c r="CD193" s="89">
        <v>0</v>
      </c>
      <c r="CE193" s="89">
        <v>0</v>
      </c>
      <c r="CF193" s="89">
        <v>0</v>
      </c>
      <c r="CG193" s="89">
        <v>0</v>
      </c>
      <c r="CH193" s="89">
        <v>0</v>
      </c>
      <c r="CI193" s="89">
        <v>0</v>
      </c>
      <c r="CJ193" s="89">
        <v>0</v>
      </c>
      <c r="CK193" s="89">
        <v>0</v>
      </c>
      <c r="CL193" s="89">
        <v>0</v>
      </c>
      <c r="CM193" s="89">
        <v>0</v>
      </c>
      <c r="CN193" s="89">
        <v>0</v>
      </c>
      <c r="CO193" s="89">
        <v>0</v>
      </c>
      <c r="CP193" s="89">
        <v>0</v>
      </c>
      <c r="CQ193" s="89">
        <v>0</v>
      </c>
      <c r="CR193" s="89"/>
      <c r="CS193" s="89">
        <v>0</v>
      </c>
      <c r="CT193" s="97" t="s">
        <v>195</v>
      </c>
      <c r="CU193" s="97" t="s">
        <v>185</v>
      </c>
      <c r="CV193" s="97" t="s">
        <v>534</v>
      </c>
      <c r="CW193" s="97" t="s">
        <v>508</v>
      </c>
    </row>
    <row r="194" spans="1:101" ht="15" outlineLevel="2">
      <c r="A194" s="97">
        <v>2024</v>
      </c>
      <c r="B194" s="97" t="s">
        <v>387</v>
      </c>
      <c r="C194" s="97" t="s">
        <v>195</v>
      </c>
      <c r="D194" s="97" t="s">
        <v>279</v>
      </c>
      <c r="E194" s="89" t="s">
        <v>184</v>
      </c>
      <c r="F194" s="103">
        <v>16640387</v>
      </c>
      <c r="G194" s="103">
        <v>104578</v>
      </c>
      <c r="H194" s="103">
        <v>16744965</v>
      </c>
      <c r="I194" s="103">
        <v>294104</v>
      </c>
      <c r="J194" s="103">
        <v>3521898</v>
      </c>
      <c r="K194" s="89">
        <v>737989</v>
      </c>
      <c r="L194" s="89">
        <v>1500000</v>
      </c>
      <c r="M194" s="89">
        <v>1200000</v>
      </c>
      <c r="N194" s="89">
        <v>0</v>
      </c>
      <c r="O194" s="89">
        <v>0</v>
      </c>
      <c r="P194" s="89">
        <v>2700000</v>
      </c>
      <c r="Q194" s="89">
        <v>0</v>
      </c>
      <c r="R194" s="89">
        <v>0</v>
      </c>
      <c r="S194" s="89">
        <v>0</v>
      </c>
      <c r="T194" s="89">
        <v>71800</v>
      </c>
      <c r="U194" s="89">
        <v>16005700</v>
      </c>
      <c r="V194" s="89">
        <v>357180500</v>
      </c>
      <c r="W194" s="89">
        <v>341103000</v>
      </c>
      <c r="X194" s="89">
        <v>0</v>
      </c>
      <c r="Y194" s="89">
        <v>0</v>
      </c>
      <c r="Z194" s="89">
        <v>0</v>
      </c>
      <c r="AA194" s="89">
        <v>0</v>
      </c>
      <c r="AB194" s="89">
        <v>0</v>
      </c>
      <c r="AC194" s="89">
        <v>0</v>
      </c>
      <c r="AD194" s="89">
        <v>0</v>
      </c>
      <c r="AE194" s="89">
        <v>0</v>
      </c>
      <c r="AF194" s="89">
        <v>0</v>
      </c>
      <c r="AG194" s="89">
        <v>0</v>
      </c>
      <c r="AH194" s="89">
        <v>0</v>
      </c>
      <c r="AI194" s="89">
        <v>0</v>
      </c>
      <c r="AJ194" s="89">
        <v>0</v>
      </c>
      <c r="AK194" s="89">
        <v>0</v>
      </c>
      <c r="AL194" s="89">
        <v>1797</v>
      </c>
      <c r="AM194" s="89">
        <v>4</v>
      </c>
      <c r="AN194" s="89">
        <v>1801</v>
      </c>
      <c r="AO194" s="89">
        <v>0</v>
      </c>
      <c r="AP194" s="89">
        <v>0</v>
      </c>
      <c r="AQ194" s="89">
        <v>0</v>
      </c>
      <c r="AR194" s="89">
        <v>0</v>
      </c>
      <c r="AS194" s="89">
        <v>0</v>
      </c>
      <c r="AT194" s="89">
        <v>150000</v>
      </c>
      <c r="AU194" s="89">
        <v>97770500</v>
      </c>
      <c r="AV194" s="89">
        <v>236507800</v>
      </c>
      <c r="AW194" s="89">
        <v>1514900</v>
      </c>
      <c r="AX194" s="89">
        <v>6826900</v>
      </c>
      <c r="AY194" s="89">
        <v>24905800</v>
      </c>
      <c r="AZ194" s="89">
        <v>40362900</v>
      </c>
      <c r="BA194" s="89">
        <v>163100</v>
      </c>
      <c r="BB194" s="89">
        <v>732200</v>
      </c>
      <c r="BC194" s="89">
        <v>0</v>
      </c>
      <c r="BD194" s="89">
        <v>0</v>
      </c>
      <c r="BE194" s="89">
        <v>0</v>
      </c>
      <c r="BF194" s="89">
        <v>0</v>
      </c>
      <c r="BG194" s="89">
        <v>0</v>
      </c>
      <c r="BH194" s="89">
        <v>0</v>
      </c>
      <c r="BI194" s="89">
        <v>0</v>
      </c>
      <c r="BJ194" s="89">
        <v>0</v>
      </c>
      <c r="BK194" s="89">
        <v>0</v>
      </c>
      <c r="BL194" s="89">
        <v>0</v>
      </c>
      <c r="BM194" s="89">
        <v>0</v>
      </c>
      <c r="BN194" s="89">
        <v>0</v>
      </c>
      <c r="BO194" s="89">
        <v>0</v>
      </c>
      <c r="BP194" s="89">
        <v>0</v>
      </c>
      <c r="BQ194" s="89">
        <v>0</v>
      </c>
      <c r="BR194" s="89">
        <v>675</v>
      </c>
      <c r="BS194" s="89">
        <v>977697</v>
      </c>
      <c r="BT194" s="89">
        <v>2365087</v>
      </c>
      <c r="BU194" s="89">
        <v>15206</v>
      </c>
      <c r="BV194" s="89">
        <v>89078</v>
      </c>
      <c r="BW194" s="89">
        <v>249036</v>
      </c>
      <c r="BX194" s="89">
        <v>403650</v>
      </c>
      <c r="BY194" s="89">
        <v>1673</v>
      </c>
      <c r="BZ194" s="89">
        <v>9519</v>
      </c>
      <c r="CA194" s="89">
        <v>0</v>
      </c>
      <c r="CB194" s="89">
        <v>0</v>
      </c>
      <c r="CC194" s="89">
        <v>0</v>
      </c>
      <c r="CD194" s="89">
        <v>0</v>
      </c>
      <c r="CE194" s="89">
        <v>0</v>
      </c>
      <c r="CF194" s="89">
        <v>0</v>
      </c>
      <c r="CG194" s="89">
        <v>0</v>
      </c>
      <c r="CH194" s="89">
        <v>0</v>
      </c>
      <c r="CI194" s="89">
        <v>0</v>
      </c>
      <c r="CJ194" s="89">
        <v>0</v>
      </c>
      <c r="CK194" s="89">
        <v>0</v>
      </c>
      <c r="CL194" s="89">
        <v>0</v>
      </c>
      <c r="CM194" s="89">
        <v>0</v>
      </c>
      <c r="CN194" s="89">
        <v>0</v>
      </c>
      <c r="CO194" s="89">
        <v>0</v>
      </c>
      <c r="CP194" s="89">
        <v>0</v>
      </c>
      <c r="CQ194" s="89">
        <v>0</v>
      </c>
      <c r="CR194" s="89"/>
      <c r="CS194" s="89">
        <v>0</v>
      </c>
      <c r="CT194" s="97" t="s">
        <v>195</v>
      </c>
      <c r="CU194" s="97" t="s">
        <v>172</v>
      </c>
      <c r="CV194" s="97" t="s">
        <v>180</v>
      </c>
      <c r="CW194" s="97" t="s">
        <v>508</v>
      </c>
    </row>
    <row r="195" spans="1:101" ht="15" outlineLevel="2">
      <c r="A195" s="97">
        <v>2024</v>
      </c>
      <c r="B195" s="97" t="s">
        <v>387</v>
      </c>
      <c r="C195" s="97" t="s">
        <v>195</v>
      </c>
      <c r="D195" s="97" t="s">
        <v>335</v>
      </c>
      <c r="E195" s="89" t="s">
        <v>185</v>
      </c>
      <c r="F195" s="103">
        <v>46837207</v>
      </c>
      <c r="G195" s="103">
        <v>375154</v>
      </c>
      <c r="H195" s="103">
        <v>47212361</v>
      </c>
      <c r="I195" s="103">
        <v>1217391</v>
      </c>
      <c r="J195" s="103">
        <v>5089715</v>
      </c>
      <c r="K195" s="89">
        <v>5950014</v>
      </c>
      <c r="L195" s="89">
        <v>17008400</v>
      </c>
      <c r="M195" s="89">
        <v>6750000</v>
      </c>
      <c r="N195" s="89">
        <v>0</v>
      </c>
      <c r="O195" s="89">
        <v>0</v>
      </c>
      <c r="P195" s="89">
        <v>23758400</v>
      </c>
      <c r="Q195" s="89">
        <v>0</v>
      </c>
      <c r="R195" s="89">
        <v>0</v>
      </c>
      <c r="S195" s="89">
        <v>25600</v>
      </c>
      <c r="T195" s="89">
        <v>926800</v>
      </c>
      <c r="U195" s="89">
        <v>134436200</v>
      </c>
      <c r="V195" s="89">
        <v>2729333200</v>
      </c>
      <c r="W195" s="89">
        <v>2593944600</v>
      </c>
      <c r="X195" s="89">
        <v>0</v>
      </c>
      <c r="Y195" s="89">
        <v>0</v>
      </c>
      <c r="Z195" s="89">
        <v>0</v>
      </c>
      <c r="AA195" s="89">
        <v>0</v>
      </c>
      <c r="AB195" s="89">
        <v>0</v>
      </c>
      <c r="AC195" s="89">
        <v>0</v>
      </c>
      <c r="AD195" s="89">
        <v>0</v>
      </c>
      <c r="AE195" s="89">
        <v>0</v>
      </c>
      <c r="AF195" s="89">
        <v>0</v>
      </c>
      <c r="AG195" s="89">
        <v>0</v>
      </c>
      <c r="AH195" s="89">
        <v>0</v>
      </c>
      <c r="AI195" s="89">
        <v>0</v>
      </c>
      <c r="AJ195" s="89">
        <v>0</v>
      </c>
      <c r="AK195" s="89">
        <v>0</v>
      </c>
      <c r="AL195" s="89">
        <v>10307</v>
      </c>
      <c r="AM195" s="89">
        <v>16</v>
      </c>
      <c r="AN195" s="89">
        <v>10323</v>
      </c>
      <c r="AO195" s="89">
        <v>0</v>
      </c>
      <c r="AP195" s="89">
        <v>190000</v>
      </c>
      <c r="AQ195" s="89">
        <v>534500</v>
      </c>
      <c r="AR195" s="89">
        <v>0</v>
      </c>
      <c r="AS195" s="89">
        <v>0</v>
      </c>
      <c r="AT195" s="89">
        <v>2350000</v>
      </c>
      <c r="AU195" s="89">
        <v>779723300</v>
      </c>
      <c r="AV195" s="89">
        <v>1809705700</v>
      </c>
      <c r="AW195" s="89">
        <v>4459200</v>
      </c>
      <c r="AX195" s="89">
        <v>8480300</v>
      </c>
      <c r="AY195" s="89">
        <v>102832500</v>
      </c>
      <c r="AZ195" s="89">
        <v>198789300</v>
      </c>
      <c r="BA195" s="89">
        <v>428100</v>
      </c>
      <c r="BB195" s="89">
        <v>984400</v>
      </c>
      <c r="BC195" s="89">
        <v>0</v>
      </c>
      <c r="BD195" s="89">
        <v>190600</v>
      </c>
      <c r="BE195" s="89">
        <v>2600</v>
      </c>
      <c r="BF195" s="89">
        <v>0</v>
      </c>
      <c r="BG195" s="89">
        <v>0</v>
      </c>
      <c r="BH195" s="89">
        <v>0</v>
      </c>
      <c r="BI195" s="89">
        <v>0</v>
      </c>
      <c r="BJ195" s="89">
        <v>0</v>
      </c>
      <c r="BK195" s="89">
        <v>0</v>
      </c>
      <c r="BL195" s="89">
        <v>0</v>
      </c>
      <c r="BM195" s="89">
        <v>0</v>
      </c>
      <c r="BN195" s="89">
        <v>1900</v>
      </c>
      <c r="BO195" s="89">
        <v>5345</v>
      </c>
      <c r="BP195" s="89">
        <v>0</v>
      </c>
      <c r="BQ195" s="89">
        <v>0</v>
      </c>
      <c r="BR195" s="89">
        <v>10575</v>
      </c>
      <c r="BS195" s="89">
        <v>7797187</v>
      </c>
      <c r="BT195" s="89">
        <v>18097116</v>
      </c>
      <c r="BU195" s="89">
        <v>47011</v>
      </c>
      <c r="BV195" s="89">
        <v>114775</v>
      </c>
      <c r="BW195" s="89">
        <v>1028291</v>
      </c>
      <c r="BX195" s="89">
        <v>1987918</v>
      </c>
      <c r="BY195" s="89">
        <v>4421</v>
      </c>
      <c r="BZ195" s="89">
        <v>13237</v>
      </c>
      <c r="CA195" s="89">
        <v>0</v>
      </c>
      <c r="CB195" s="89">
        <v>953</v>
      </c>
      <c r="CC195" s="89">
        <v>13</v>
      </c>
      <c r="CD195" s="89">
        <v>0</v>
      </c>
      <c r="CE195" s="89">
        <v>0</v>
      </c>
      <c r="CF195" s="89">
        <v>0</v>
      </c>
      <c r="CG195" s="89">
        <v>0</v>
      </c>
      <c r="CH195" s="89">
        <v>0</v>
      </c>
      <c r="CI195" s="89">
        <v>0</v>
      </c>
      <c r="CJ195" s="89">
        <v>0</v>
      </c>
      <c r="CK195" s="89">
        <v>0</v>
      </c>
      <c r="CL195" s="89">
        <v>0</v>
      </c>
      <c r="CM195" s="89">
        <v>0</v>
      </c>
      <c r="CN195" s="89">
        <v>0</v>
      </c>
      <c r="CO195" s="89">
        <v>0</v>
      </c>
      <c r="CP195" s="89">
        <v>0</v>
      </c>
      <c r="CQ195" s="89">
        <v>0</v>
      </c>
      <c r="CR195" s="89"/>
      <c r="CS195" s="89">
        <v>0</v>
      </c>
      <c r="CT195" s="97" t="s">
        <v>195</v>
      </c>
      <c r="CU195" s="97" t="s">
        <v>172</v>
      </c>
      <c r="CV195" s="97" t="s">
        <v>190</v>
      </c>
      <c r="CW195" s="97" t="s">
        <v>508</v>
      </c>
    </row>
    <row r="196" spans="1:101" ht="15" outlineLevel="2">
      <c r="A196" s="97">
        <v>2024</v>
      </c>
      <c r="B196" s="97" t="s">
        <v>387</v>
      </c>
      <c r="C196" s="97" t="s">
        <v>195</v>
      </c>
      <c r="D196" s="97" t="s">
        <v>328</v>
      </c>
      <c r="E196" s="89" t="s">
        <v>186</v>
      </c>
      <c r="F196" s="103">
        <v>874898</v>
      </c>
      <c r="G196" s="103">
        <v>29456</v>
      </c>
      <c r="H196" s="103">
        <v>904354</v>
      </c>
      <c r="I196" s="103">
        <v>0</v>
      </c>
      <c r="J196" s="103">
        <v>7412</v>
      </c>
      <c r="K196" s="89">
        <v>49635</v>
      </c>
      <c r="L196" s="89">
        <v>900000</v>
      </c>
      <c r="M196" s="89">
        <v>300000</v>
      </c>
      <c r="N196" s="89">
        <v>0</v>
      </c>
      <c r="O196" s="89">
        <v>0</v>
      </c>
      <c r="P196" s="89">
        <v>1200000</v>
      </c>
      <c r="Q196" s="89">
        <v>0</v>
      </c>
      <c r="R196" s="89">
        <v>0</v>
      </c>
      <c r="S196" s="89">
        <v>0</v>
      </c>
      <c r="T196" s="89">
        <v>0</v>
      </c>
      <c r="U196" s="89">
        <v>152800</v>
      </c>
      <c r="V196" s="89">
        <v>73669300</v>
      </c>
      <c r="W196" s="89">
        <v>73516500</v>
      </c>
      <c r="X196" s="89">
        <v>0</v>
      </c>
      <c r="Y196" s="89">
        <v>0</v>
      </c>
      <c r="Z196" s="89">
        <v>0</v>
      </c>
      <c r="AA196" s="89">
        <v>0</v>
      </c>
      <c r="AB196" s="89">
        <v>0</v>
      </c>
      <c r="AC196" s="89">
        <v>0</v>
      </c>
      <c r="AD196" s="89">
        <v>0</v>
      </c>
      <c r="AE196" s="89">
        <v>0</v>
      </c>
      <c r="AF196" s="89">
        <v>0</v>
      </c>
      <c r="AG196" s="89">
        <v>0</v>
      </c>
      <c r="AH196" s="89">
        <v>0</v>
      </c>
      <c r="AI196" s="89">
        <v>0</v>
      </c>
      <c r="AJ196" s="89">
        <v>0</v>
      </c>
      <c r="AK196" s="89">
        <v>0</v>
      </c>
      <c r="AL196" s="89">
        <v>164</v>
      </c>
      <c r="AM196" s="89">
        <v>4</v>
      </c>
      <c r="AN196" s="89">
        <v>168</v>
      </c>
      <c r="AO196" s="89">
        <v>0</v>
      </c>
      <c r="AP196" s="89">
        <v>0</v>
      </c>
      <c r="AQ196" s="89">
        <v>0</v>
      </c>
      <c r="AR196" s="89">
        <v>0</v>
      </c>
      <c r="AS196" s="89">
        <v>0</v>
      </c>
      <c r="AT196" s="89">
        <v>0</v>
      </c>
      <c r="AU196" s="89">
        <v>12397500</v>
      </c>
      <c r="AV196" s="89">
        <v>50718200</v>
      </c>
      <c r="AW196" s="89">
        <v>1681900</v>
      </c>
      <c r="AX196" s="89">
        <v>10472500</v>
      </c>
      <c r="AY196" s="89">
        <v>1322000</v>
      </c>
      <c r="AZ196" s="89">
        <v>4539000</v>
      </c>
      <c r="BA196" s="89">
        <v>172000</v>
      </c>
      <c r="BB196" s="89">
        <v>2403100</v>
      </c>
      <c r="BC196" s="89">
        <v>0</v>
      </c>
      <c r="BD196" s="89">
        <v>0</v>
      </c>
      <c r="BE196" s="89">
        <v>0</v>
      </c>
      <c r="BF196" s="89">
        <v>0</v>
      </c>
      <c r="BG196" s="89">
        <v>0</v>
      </c>
      <c r="BH196" s="89">
        <v>0</v>
      </c>
      <c r="BI196" s="89">
        <v>0</v>
      </c>
      <c r="BJ196" s="89">
        <v>0</v>
      </c>
      <c r="BK196" s="89">
        <v>0</v>
      </c>
      <c r="BL196" s="89">
        <v>0</v>
      </c>
      <c r="BM196" s="89">
        <v>0</v>
      </c>
      <c r="BN196" s="89">
        <v>0</v>
      </c>
      <c r="BO196" s="89">
        <v>0</v>
      </c>
      <c r="BP196" s="89">
        <v>0</v>
      </c>
      <c r="BQ196" s="89">
        <v>0</v>
      </c>
      <c r="BR196" s="89">
        <v>0</v>
      </c>
      <c r="BS196" s="89">
        <v>123975</v>
      </c>
      <c r="BT196" s="89">
        <v>507182</v>
      </c>
      <c r="BU196" s="89">
        <v>16955</v>
      </c>
      <c r="BV196" s="89">
        <v>134986</v>
      </c>
      <c r="BW196" s="89">
        <v>13220</v>
      </c>
      <c r="BX196" s="89">
        <v>45390</v>
      </c>
      <c r="BY196" s="89">
        <v>1720</v>
      </c>
      <c r="BZ196" s="89">
        <v>30471</v>
      </c>
      <c r="CA196" s="89">
        <v>0</v>
      </c>
      <c r="CB196" s="89">
        <v>0</v>
      </c>
      <c r="CC196" s="89">
        <v>0</v>
      </c>
      <c r="CD196" s="89">
        <v>0</v>
      </c>
      <c r="CE196" s="89">
        <v>0</v>
      </c>
      <c r="CF196" s="89">
        <v>0</v>
      </c>
      <c r="CG196" s="89">
        <v>0</v>
      </c>
      <c r="CH196" s="89">
        <v>0</v>
      </c>
      <c r="CI196" s="89">
        <v>0</v>
      </c>
      <c r="CJ196" s="89">
        <v>0</v>
      </c>
      <c r="CK196" s="89">
        <v>0</v>
      </c>
      <c r="CL196" s="89">
        <v>0</v>
      </c>
      <c r="CM196" s="89">
        <v>0</v>
      </c>
      <c r="CN196" s="89">
        <v>0</v>
      </c>
      <c r="CO196" s="89">
        <v>0</v>
      </c>
      <c r="CP196" s="89">
        <v>0</v>
      </c>
      <c r="CQ196" s="89">
        <v>0</v>
      </c>
      <c r="CR196" s="89"/>
      <c r="CS196" s="89">
        <v>0</v>
      </c>
      <c r="CT196" s="97" t="s">
        <v>195</v>
      </c>
      <c r="CU196" s="97" t="s">
        <v>172</v>
      </c>
      <c r="CV196" s="97" t="s">
        <v>190</v>
      </c>
      <c r="CW196" s="97" t="s">
        <v>508</v>
      </c>
    </row>
    <row r="197" spans="1:101" ht="15" outlineLevel="2">
      <c r="A197" s="97">
        <v>2024</v>
      </c>
      <c r="B197" s="97" t="s">
        <v>387</v>
      </c>
      <c r="C197" s="97" t="s">
        <v>195</v>
      </c>
      <c r="D197" s="97" t="s">
        <v>267</v>
      </c>
      <c r="E197" s="89" t="s">
        <v>187</v>
      </c>
      <c r="F197" s="103">
        <v>10845818</v>
      </c>
      <c r="G197" s="103">
        <v>173354</v>
      </c>
      <c r="H197" s="103">
        <v>11019172</v>
      </c>
      <c r="I197" s="103">
        <v>0</v>
      </c>
      <c r="J197" s="103">
        <v>254745</v>
      </c>
      <c r="K197" s="89">
        <v>463143</v>
      </c>
      <c r="L197" s="89">
        <v>4800000</v>
      </c>
      <c r="M197" s="89">
        <v>1425000</v>
      </c>
      <c r="N197" s="89">
        <v>300000</v>
      </c>
      <c r="O197" s="89">
        <v>150000</v>
      </c>
      <c r="P197" s="89">
        <v>6675000</v>
      </c>
      <c r="Q197" s="89">
        <v>0</v>
      </c>
      <c r="R197" s="89">
        <v>0</v>
      </c>
      <c r="S197" s="89">
        <v>782800</v>
      </c>
      <c r="T197" s="89">
        <v>100500</v>
      </c>
      <c r="U197" s="89">
        <v>6543800</v>
      </c>
      <c r="V197" s="89">
        <v>739669500</v>
      </c>
      <c r="W197" s="89">
        <v>732242400</v>
      </c>
      <c r="X197" s="89">
        <v>0</v>
      </c>
      <c r="Y197" s="89">
        <v>0</v>
      </c>
      <c r="Z197" s="89">
        <v>0</v>
      </c>
      <c r="AA197" s="89">
        <v>0</v>
      </c>
      <c r="AB197" s="89">
        <v>0</v>
      </c>
      <c r="AC197" s="89">
        <v>0</v>
      </c>
      <c r="AD197" s="89">
        <v>0</v>
      </c>
      <c r="AE197" s="89">
        <v>0</v>
      </c>
      <c r="AF197" s="89">
        <v>0</v>
      </c>
      <c r="AG197" s="89">
        <v>0</v>
      </c>
      <c r="AH197" s="89">
        <v>0</v>
      </c>
      <c r="AI197" s="89">
        <v>0</v>
      </c>
      <c r="AJ197" s="89">
        <v>0</v>
      </c>
      <c r="AK197" s="89">
        <v>0</v>
      </c>
      <c r="AL197" s="89">
        <v>2577</v>
      </c>
      <c r="AM197" s="89">
        <v>13</v>
      </c>
      <c r="AN197" s="89">
        <v>2590</v>
      </c>
      <c r="AO197" s="89">
        <v>0</v>
      </c>
      <c r="AP197" s="89">
        <v>8265000</v>
      </c>
      <c r="AQ197" s="89">
        <v>26215100</v>
      </c>
      <c r="AR197" s="89">
        <v>344000</v>
      </c>
      <c r="AS197" s="89">
        <v>5497000</v>
      </c>
      <c r="AT197" s="89">
        <v>550000</v>
      </c>
      <c r="AU197" s="89">
        <v>126628700</v>
      </c>
      <c r="AV197" s="89">
        <v>468486400</v>
      </c>
      <c r="AW197" s="89">
        <v>10465700</v>
      </c>
      <c r="AX197" s="89">
        <v>94012000</v>
      </c>
      <c r="AY197" s="89">
        <v>22285700</v>
      </c>
      <c r="AZ197" s="89">
        <v>72658400</v>
      </c>
      <c r="BA197" s="89">
        <v>1921600</v>
      </c>
      <c r="BB197" s="89">
        <v>36544500</v>
      </c>
      <c r="BC197" s="89">
        <v>0</v>
      </c>
      <c r="BD197" s="89">
        <v>9001600</v>
      </c>
      <c r="BE197" s="89">
        <v>7246200</v>
      </c>
      <c r="BF197" s="89">
        <v>13317300</v>
      </c>
      <c r="BG197" s="89">
        <v>514900</v>
      </c>
      <c r="BH197" s="89">
        <v>0</v>
      </c>
      <c r="BI197" s="89">
        <v>649100</v>
      </c>
      <c r="BJ197" s="89">
        <v>1761700</v>
      </c>
      <c r="BK197" s="89">
        <v>2300600</v>
      </c>
      <c r="BL197" s="89">
        <v>0</v>
      </c>
      <c r="BM197" s="89">
        <v>0</v>
      </c>
      <c r="BN197" s="89">
        <v>82650</v>
      </c>
      <c r="BO197" s="89">
        <v>262151</v>
      </c>
      <c r="BP197" s="89">
        <v>3440</v>
      </c>
      <c r="BQ197" s="89">
        <v>69579</v>
      </c>
      <c r="BR197" s="89">
        <v>2475</v>
      </c>
      <c r="BS197" s="89">
        <v>1266164</v>
      </c>
      <c r="BT197" s="89">
        <v>4684987</v>
      </c>
      <c r="BU197" s="89">
        <v>106311</v>
      </c>
      <c r="BV197" s="89">
        <v>1199731</v>
      </c>
      <c r="BW197" s="89">
        <v>222778</v>
      </c>
      <c r="BX197" s="89">
        <v>726663</v>
      </c>
      <c r="BY197" s="89">
        <v>19325</v>
      </c>
      <c r="BZ197" s="89">
        <v>461510</v>
      </c>
      <c r="CA197" s="89">
        <v>0</v>
      </c>
      <c r="CB197" s="89">
        <v>45017</v>
      </c>
      <c r="CC197" s="89">
        <v>36245</v>
      </c>
      <c r="CD197" s="89">
        <v>66606</v>
      </c>
      <c r="CE197" s="89">
        <v>5149</v>
      </c>
      <c r="CF197" s="89">
        <v>0</v>
      </c>
      <c r="CG197" s="89">
        <v>3254</v>
      </c>
      <c r="CH197" s="89">
        <v>8822</v>
      </c>
      <c r="CI197" s="89">
        <v>11520</v>
      </c>
      <c r="CJ197" s="89">
        <v>0</v>
      </c>
      <c r="CK197" s="89">
        <v>0</v>
      </c>
      <c r="CL197" s="89">
        <v>0</v>
      </c>
      <c r="CM197" s="89">
        <v>0</v>
      </c>
      <c r="CN197" s="89">
        <v>0</v>
      </c>
      <c r="CO197" s="89">
        <v>0</v>
      </c>
      <c r="CP197" s="89">
        <v>0</v>
      </c>
      <c r="CQ197" s="89">
        <v>0</v>
      </c>
      <c r="CR197" s="89"/>
      <c r="CS197" s="89">
        <v>0</v>
      </c>
      <c r="CT197" s="97" t="s">
        <v>195</v>
      </c>
      <c r="CU197" s="97" t="s">
        <v>392</v>
      </c>
      <c r="CV197" s="97" t="s">
        <v>511</v>
      </c>
      <c r="CW197" s="97" t="s">
        <v>508</v>
      </c>
    </row>
    <row r="198" spans="1:101" ht="15" outlineLevel="2">
      <c r="A198" s="97">
        <v>2024</v>
      </c>
      <c r="B198" s="97" t="s">
        <v>387</v>
      </c>
      <c r="C198" s="97" t="s">
        <v>195</v>
      </c>
      <c r="D198" s="97" t="s">
        <v>280</v>
      </c>
      <c r="E198" s="89" t="s">
        <v>397</v>
      </c>
      <c r="F198" s="103">
        <v>1328099</v>
      </c>
      <c r="G198" s="103">
        <v>1932</v>
      </c>
      <c r="H198" s="103">
        <v>1330031</v>
      </c>
      <c r="I198" s="103">
        <v>0</v>
      </c>
      <c r="J198" s="103">
        <v>0</v>
      </c>
      <c r="K198" s="89">
        <v>0</v>
      </c>
      <c r="L198" s="89">
        <v>300000</v>
      </c>
      <c r="M198" s="89">
        <v>300000</v>
      </c>
      <c r="N198" s="89">
        <v>0</v>
      </c>
      <c r="O198" s="89">
        <v>0</v>
      </c>
      <c r="P198" s="89">
        <v>600000</v>
      </c>
      <c r="Q198" s="89">
        <v>0</v>
      </c>
      <c r="R198" s="89">
        <v>0</v>
      </c>
      <c r="S198" s="89">
        <v>0</v>
      </c>
      <c r="T198" s="89">
        <v>0</v>
      </c>
      <c r="U198" s="89">
        <v>1059100</v>
      </c>
      <c r="V198" s="89">
        <v>74787900</v>
      </c>
      <c r="W198" s="89">
        <v>73728800</v>
      </c>
      <c r="X198" s="89">
        <v>0</v>
      </c>
      <c r="Y198" s="89">
        <v>0</v>
      </c>
      <c r="Z198" s="89">
        <v>0</v>
      </c>
      <c r="AA198" s="89">
        <v>0</v>
      </c>
      <c r="AB198" s="89">
        <v>0</v>
      </c>
      <c r="AC198" s="89">
        <v>0</v>
      </c>
      <c r="AD198" s="89">
        <v>0</v>
      </c>
      <c r="AE198" s="89">
        <v>0</v>
      </c>
      <c r="AF198" s="89">
        <v>0</v>
      </c>
      <c r="AG198" s="89">
        <v>0</v>
      </c>
      <c r="AH198" s="89">
        <v>0</v>
      </c>
      <c r="AI198" s="89">
        <v>0</v>
      </c>
      <c r="AJ198" s="89">
        <v>0</v>
      </c>
      <c r="AK198" s="89">
        <v>0</v>
      </c>
      <c r="AL198" s="89">
        <v>297</v>
      </c>
      <c r="AM198" s="89">
        <v>1</v>
      </c>
      <c r="AN198" s="89">
        <v>298</v>
      </c>
      <c r="AO198" s="89">
        <v>0</v>
      </c>
      <c r="AP198" s="89">
        <v>0</v>
      </c>
      <c r="AQ198" s="89">
        <v>0</v>
      </c>
      <c r="AR198" s="89">
        <v>0</v>
      </c>
      <c r="AS198" s="89">
        <v>0</v>
      </c>
      <c r="AT198" s="89">
        <v>50000</v>
      </c>
      <c r="AU198" s="89">
        <v>11872500</v>
      </c>
      <c r="AV198" s="89">
        <v>38495000</v>
      </c>
      <c r="AW198" s="89">
        <v>714100</v>
      </c>
      <c r="AX198" s="89">
        <v>23216400</v>
      </c>
      <c r="AY198" s="89">
        <v>4000200</v>
      </c>
      <c r="AZ198" s="89">
        <v>11744100</v>
      </c>
      <c r="BA198" s="89">
        <v>292400</v>
      </c>
      <c r="BB198" s="89">
        <v>22720100</v>
      </c>
      <c r="BC198" s="89">
        <v>0</v>
      </c>
      <c r="BD198" s="89">
        <v>0</v>
      </c>
      <c r="BE198" s="89">
        <v>0</v>
      </c>
      <c r="BF198" s="89">
        <v>0</v>
      </c>
      <c r="BG198" s="89">
        <v>0</v>
      </c>
      <c r="BH198" s="89">
        <v>0</v>
      </c>
      <c r="BI198" s="89">
        <v>0</v>
      </c>
      <c r="BJ198" s="89">
        <v>0</v>
      </c>
      <c r="BK198" s="89">
        <v>0</v>
      </c>
      <c r="BL198" s="89">
        <v>0</v>
      </c>
      <c r="BM198" s="89">
        <v>0</v>
      </c>
      <c r="BN198" s="89">
        <v>0</v>
      </c>
      <c r="BO198" s="89">
        <v>0</v>
      </c>
      <c r="BP198" s="89">
        <v>0</v>
      </c>
      <c r="BQ198" s="89">
        <v>0</v>
      </c>
      <c r="BR198" s="89">
        <v>225</v>
      </c>
      <c r="BS198" s="89">
        <v>118711</v>
      </c>
      <c r="BT198" s="89">
        <v>384964</v>
      </c>
      <c r="BU198" s="89">
        <v>7228</v>
      </c>
      <c r="BV198" s="89">
        <v>291913</v>
      </c>
      <c r="BW198" s="89">
        <v>40002</v>
      </c>
      <c r="BX198" s="89">
        <v>117441</v>
      </c>
      <c r="BY198" s="89">
        <v>2924</v>
      </c>
      <c r="BZ198" s="89">
        <v>284732</v>
      </c>
      <c r="CA198" s="89">
        <v>0</v>
      </c>
      <c r="CB198" s="89">
        <v>0</v>
      </c>
      <c r="CC198" s="89">
        <v>0</v>
      </c>
      <c r="CD198" s="89">
        <v>0</v>
      </c>
      <c r="CE198" s="89">
        <v>0</v>
      </c>
      <c r="CF198" s="89">
        <v>0</v>
      </c>
      <c r="CG198" s="89">
        <v>0</v>
      </c>
      <c r="CH198" s="89">
        <v>0</v>
      </c>
      <c r="CI198" s="89">
        <v>0</v>
      </c>
      <c r="CJ198" s="89">
        <v>0</v>
      </c>
      <c r="CK198" s="89">
        <v>0</v>
      </c>
      <c r="CL198" s="89">
        <v>0</v>
      </c>
      <c r="CM198" s="89">
        <v>0</v>
      </c>
      <c r="CN198" s="89">
        <v>0</v>
      </c>
      <c r="CO198" s="89">
        <v>0</v>
      </c>
      <c r="CP198" s="89">
        <v>0</v>
      </c>
      <c r="CQ198" s="89">
        <v>0</v>
      </c>
      <c r="CR198" s="89"/>
      <c r="CS198" s="89">
        <v>0</v>
      </c>
      <c r="CT198" s="97" t="s">
        <v>195</v>
      </c>
      <c r="CU198" s="97" t="s">
        <v>180</v>
      </c>
      <c r="CV198" s="97" t="s">
        <v>512</v>
      </c>
      <c r="CW198" s="97" t="s">
        <v>508</v>
      </c>
    </row>
    <row r="199" spans="1:101" ht="15" outlineLevel="2">
      <c r="A199" s="97">
        <v>2024</v>
      </c>
      <c r="B199" s="97" t="s">
        <v>387</v>
      </c>
      <c r="C199" s="97" t="s">
        <v>195</v>
      </c>
      <c r="D199" s="97" t="s">
        <v>275</v>
      </c>
      <c r="E199" s="89" t="s">
        <v>189</v>
      </c>
      <c r="F199" s="103">
        <v>6501142</v>
      </c>
      <c r="G199" s="103">
        <v>78404</v>
      </c>
      <c r="H199" s="103">
        <v>6579546</v>
      </c>
      <c r="I199" s="103">
        <v>223</v>
      </c>
      <c r="J199" s="103">
        <v>603853</v>
      </c>
      <c r="K199" s="89">
        <v>1417688</v>
      </c>
      <c r="L199" s="89">
        <v>3159100</v>
      </c>
      <c r="M199" s="89">
        <v>2400000</v>
      </c>
      <c r="N199" s="89">
        <v>0</v>
      </c>
      <c r="O199" s="89">
        <v>0</v>
      </c>
      <c r="P199" s="89">
        <v>5559100</v>
      </c>
      <c r="Q199" s="89">
        <v>0</v>
      </c>
      <c r="R199" s="89">
        <v>0</v>
      </c>
      <c r="S199" s="89">
        <v>16700</v>
      </c>
      <c r="T199" s="89">
        <v>174200</v>
      </c>
      <c r="U199" s="89">
        <v>31344100</v>
      </c>
      <c r="V199" s="89">
        <v>433481700</v>
      </c>
      <c r="W199" s="89">
        <v>401946700</v>
      </c>
      <c r="X199" s="89">
        <v>0</v>
      </c>
      <c r="Y199" s="89">
        <v>0</v>
      </c>
      <c r="Z199" s="89">
        <v>0</v>
      </c>
      <c r="AA199" s="89">
        <v>0</v>
      </c>
      <c r="AB199" s="89">
        <v>0</v>
      </c>
      <c r="AC199" s="89">
        <v>0</v>
      </c>
      <c r="AD199" s="89">
        <v>5248700</v>
      </c>
      <c r="AE199" s="89">
        <v>0</v>
      </c>
      <c r="AF199" s="89">
        <v>0</v>
      </c>
      <c r="AG199" s="89">
        <v>0</v>
      </c>
      <c r="AH199" s="89">
        <v>5248700</v>
      </c>
      <c r="AI199" s="89">
        <v>104974</v>
      </c>
      <c r="AJ199" s="89">
        <v>8448000</v>
      </c>
      <c r="AK199" s="89">
        <v>8448000</v>
      </c>
      <c r="AL199" s="89">
        <v>2265</v>
      </c>
      <c r="AM199" s="89">
        <v>5</v>
      </c>
      <c r="AN199" s="89">
        <v>2270</v>
      </c>
      <c r="AO199" s="89">
        <v>0</v>
      </c>
      <c r="AP199" s="89">
        <v>95000</v>
      </c>
      <c r="AQ199" s="89">
        <v>219900</v>
      </c>
      <c r="AR199" s="89">
        <v>0</v>
      </c>
      <c r="AS199" s="89">
        <v>0</v>
      </c>
      <c r="AT199" s="89">
        <v>400000</v>
      </c>
      <c r="AU199" s="89">
        <v>144877900</v>
      </c>
      <c r="AV199" s="89">
        <v>258311000</v>
      </c>
      <c r="AW199" s="89">
        <v>43500</v>
      </c>
      <c r="AX199" s="89">
        <v>366600</v>
      </c>
      <c r="AY199" s="89">
        <v>24012400</v>
      </c>
      <c r="AZ199" s="89">
        <v>38915100</v>
      </c>
      <c r="BA199" s="89">
        <v>24600</v>
      </c>
      <c r="BB199" s="89">
        <v>108000</v>
      </c>
      <c r="BC199" s="89">
        <v>0</v>
      </c>
      <c r="BD199" s="89">
        <v>0</v>
      </c>
      <c r="BE199" s="89">
        <v>0</v>
      </c>
      <c r="BF199" s="89">
        <v>0</v>
      </c>
      <c r="BG199" s="89">
        <v>0</v>
      </c>
      <c r="BH199" s="89">
        <v>0</v>
      </c>
      <c r="BI199" s="89">
        <v>0</v>
      </c>
      <c r="BJ199" s="89">
        <v>0</v>
      </c>
      <c r="BK199" s="89">
        <v>0</v>
      </c>
      <c r="BL199" s="89">
        <v>0</v>
      </c>
      <c r="BM199" s="89">
        <v>0</v>
      </c>
      <c r="BN199" s="89">
        <v>950</v>
      </c>
      <c r="BO199" s="89">
        <v>2199</v>
      </c>
      <c r="BP199" s="89">
        <v>0</v>
      </c>
      <c r="BQ199" s="89">
        <v>0</v>
      </c>
      <c r="BR199" s="89">
        <v>1800</v>
      </c>
      <c r="BS199" s="89">
        <v>1448774</v>
      </c>
      <c r="BT199" s="89">
        <v>2583115</v>
      </c>
      <c r="BU199" s="89">
        <v>462</v>
      </c>
      <c r="BV199" s="89">
        <v>4665</v>
      </c>
      <c r="BW199" s="89">
        <v>240124</v>
      </c>
      <c r="BX199" s="89">
        <v>389151</v>
      </c>
      <c r="BY199" s="89">
        <v>265</v>
      </c>
      <c r="BZ199" s="89">
        <v>1393</v>
      </c>
      <c r="CA199" s="89">
        <v>0</v>
      </c>
      <c r="CB199" s="89">
        <v>0</v>
      </c>
      <c r="CC199" s="89">
        <v>0</v>
      </c>
      <c r="CD199" s="89">
        <v>0</v>
      </c>
      <c r="CE199" s="89">
        <v>0</v>
      </c>
      <c r="CF199" s="89">
        <v>0</v>
      </c>
      <c r="CG199" s="89">
        <v>0</v>
      </c>
      <c r="CH199" s="89">
        <v>0</v>
      </c>
      <c r="CI199" s="89">
        <v>0</v>
      </c>
      <c r="CJ199" s="89">
        <v>0</v>
      </c>
      <c r="CK199" s="89">
        <v>0</v>
      </c>
      <c r="CL199" s="89">
        <v>0</v>
      </c>
      <c r="CM199" s="89">
        <v>0</v>
      </c>
      <c r="CN199" s="89">
        <v>0</v>
      </c>
      <c r="CO199" s="89">
        <v>0</v>
      </c>
      <c r="CP199" s="89">
        <v>0</v>
      </c>
      <c r="CQ199" s="89">
        <v>0</v>
      </c>
      <c r="CR199" s="89"/>
      <c r="CS199" s="89">
        <v>0</v>
      </c>
      <c r="CT199" s="97" t="s">
        <v>195</v>
      </c>
      <c r="CU199" s="97" t="s">
        <v>183</v>
      </c>
      <c r="CV199" s="97" t="s">
        <v>512</v>
      </c>
      <c r="CW199" s="97" t="s">
        <v>508</v>
      </c>
    </row>
    <row r="200" spans="1:101" ht="15" outlineLevel="2">
      <c r="A200" s="97">
        <v>2024</v>
      </c>
      <c r="B200" s="97" t="s">
        <v>387</v>
      </c>
      <c r="C200" s="97" t="s">
        <v>195</v>
      </c>
      <c r="D200" s="97" t="s">
        <v>277</v>
      </c>
      <c r="E200" s="89" t="s">
        <v>190</v>
      </c>
      <c r="F200" s="103">
        <v>42470308</v>
      </c>
      <c r="G200" s="103">
        <v>226349</v>
      </c>
      <c r="H200" s="103">
        <v>42696657</v>
      </c>
      <c r="I200" s="103">
        <v>3057531</v>
      </c>
      <c r="J200" s="103">
        <v>3500627</v>
      </c>
      <c r="K200" s="89">
        <v>2985336</v>
      </c>
      <c r="L200" s="89">
        <v>10350000</v>
      </c>
      <c r="M200" s="89">
        <v>4350000</v>
      </c>
      <c r="N200" s="89">
        <v>0</v>
      </c>
      <c r="O200" s="89">
        <v>0</v>
      </c>
      <c r="P200" s="89">
        <v>14700000</v>
      </c>
      <c r="Q200" s="89">
        <v>0</v>
      </c>
      <c r="R200" s="89">
        <v>0</v>
      </c>
      <c r="S200" s="89">
        <v>9400</v>
      </c>
      <c r="T200" s="89">
        <v>296100</v>
      </c>
      <c r="U200" s="89">
        <v>54086600</v>
      </c>
      <c r="V200" s="89">
        <v>2675058600</v>
      </c>
      <c r="W200" s="89">
        <v>2620666500</v>
      </c>
      <c r="X200" s="89">
        <v>0</v>
      </c>
      <c r="Y200" s="89">
        <v>0</v>
      </c>
      <c r="Z200" s="89">
        <v>0</v>
      </c>
      <c r="AA200" s="89">
        <v>0</v>
      </c>
      <c r="AB200" s="89">
        <v>0</v>
      </c>
      <c r="AC200" s="89">
        <v>0</v>
      </c>
      <c r="AD200" s="89">
        <v>0</v>
      </c>
      <c r="AE200" s="89">
        <v>0</v>
      </c>
      <c r="AF200" s="89">
        <v>0</v>
      </c>
      <c r="AG200" s="89">
        <v>0</v>
      </c>
      <c r="AH200" s="89">
        <v>0</v>
      </c>
      <c r="AI200" s="89">
        <v>0</v>
      </c>
      <c r="AJ200" s="89">
        <v>0</v>
      </c>
      <c r="AK200" s="89">
        <v>0</v>
      </c>
      <c r="AL200" s="89">
        <v>8011</v>
      </c>
      <c r="AM200" s="89">
        <v>14</v>
      </c>
      <c r="AN200" s="89">
        <v>8025</v>
      </c>
      <c r="AO200" s="89">
        <v>0</v>
      </c>
      <c r="AP200" s="89">
        <v>95000</v>
      </c>
      <c r="AQ200" s="89">
        <v>308500</v>
      </c>
      <c r="AR200" s="89">
        <v>0</v>
      </c>
      <c r="AS200" s="89">
        <v>0</v>
      </c>
      <c r="AT200" s="89">
        <v>950000</v>
      </c>
      <c r="AU200" s="89">
        <v>563390200</v>
      </c>
      <c r="AV200" s="89">
        <v>1803659900</v>
      </c>
      <c r="AW200" s="89">
        <v>30157100</v>
      </c>
      <c r="AX200" s="89">
        <v>235927600</v>
      </c>
      <c r="AY200" s="89">
        <v>91701900</v>
      </c>
      <c r="AZ200" s="89">
        <v>253333700</v>
      </c>
      <c r="BA200" s="89">
        <v>3963600</v>
      </c>
      <c r="BB200" s="89">
        <v>46314800</v>
      </c>
      <c r="BC200" s="89">
        <v>0</v>
      </c>
      <c r="BD200" s="89">
        <v>115000</v>
      </c>
      <c r="BE200" s="89">
        <v>145000</v>
      </c>
      <c r="BF200" s="89">
        <v>176600</v>
      </c>
      <c r="BG200" s="89">
        <v>0</v>
      </c>
      <c r="BH200" s="89">
        <v>0</v>
      </c>
      <c r="BI200" s="89">
        <v>0</v>
      </c>
      <c r="BJ200" s="89">
        <v>0</v>
      </c>
      <c r="BK200" s="89">
        <v>1100</v>
      </c>
      <c r="BL200" s="89">
        <v>0</v>
      </c>
      <c r="BM200" s="89">
        <v>0</v>
      </c>
      <c r="BN200" s="89">
        <v>950</v>
      </c>
      <c r="BO200" s="89">
        <v>3085</v>
      </c>
      <c r="BP200" s="89">
        <v>0</v>
      </c>
      <c r="BQ200" s="89">
        <v>0</v>
      </c>
      <c r="BR200" s="89">
        <v>4275</v>
      </c>
      <c r="BS200" s="89">
        <v>5633732</v>
      </c>
      <c r="BT200" s="89">
        <v>18036772</v>
      </c>
      <c r="BU200" s="89">
        <v>305640</v>
      </c>
      <c r="BV200" s="89">
        <v>3020668</v>
      </c>
      <c r="BW200" s="89">
        <v>916642</v>
      </c>
      <c r="BX200" s="89">
        <v>2533715</v>
      </c>
      <c r="BY200" s="89">
        <v>39843</v>
      </c>
      <c r="BZ200" s="89">
        <v>588659</v>
      </c>
      <c r="CA200" s="89">
        <v>0</v>
      </c>
      <c r="CB200" s="89">
        <v>575</v>
      </c>
      <c r="CC200" s="89">
        <v>725</v>
      </c>
      <c r="CD200" s="89">
        <v>883</v>
      </c>
      <c r="CE200" s="89">
        <v>0</v>
      </c>
      <c r="CF200" s="89">
        <v>0</v>
      </c>
      <c r="CG200" s="89">
        <v>0</v>
      </c>
      <c r="CH200" s="89">
        <v>0</v>
      </c>
      <c r="CI200" s="89">
        <v>6</v>
      </c>
      <c r="CJ200" s="89">
        <v>0</v>
      </c>
      <c r="CK200" s="89">
        <v>0</v>
      </c>
      <c r="CL200" s="89">
        <v>0</v>
      </c>
      <c r="CM200" s="89">
        <v>0</v>
      </c>
      <c r="CN200" s="89">
        <v>0</v>
      </c>
      <c r="CO200" s="89">
        <v>0</v>
      </c>
      <c r="CP200" s="89">
        <v>0</v>
      </c>
      <c r="CQ200" s="89">
        <v>0</v>
      </c>
      <c r="CR200" s="89"/>
      <c r="CS200" s="89">
        <v>0</v>
      </c>
      <c r="CT200" s="97" t="s">
        <v>195</v>
      </c>
      <c r="CU200" s="97" t="s">
        <v>168</v>
      </c>
      <c r="CV200" s="97" t="s">
        <v>512</v>
      </c>
      <c r="CW200" s="97" t="s">
        <v>508</v>
      </c>
    </row>
    <row r="201" spans="1:101" ht="15" outlineLevel="2">
      <c r="A201" s="97">
        <v>2024</v>
      </c>
      <c r="B201" s="97" t="s">
        <v>387</v>
      </c>
      <c r="C201" s="97" t="s">
        <v>195</v>
      </c>
      <c r="D201" s="97" t="s">
        <v>315</v>
      </c>
      <c r="E201" s="89" t="s">
        <v>392</v>
      </c>
      <c r="F201" s="103">
        <v>6247772</v>
      </c>
      <c r="G201" s="103">
        <v>49476</v>
      </c>
      <c r="H201" s="103">
        <v>6297248</v>
      </c>
      <c r="I201" s="103">
        <v>0</v>
      </c>
      <c r="J201" s="103">
        <v>41307</v>
      </c>
      <c r="K201" s="89">
        <v>162153</v>
      </c>
      <c r="L201" s="89">
        <v>1200000</v>
      </c>
      <c r="M201" s="89">
        <v>600000</v>
      </c>
      <c r="N201" s="89">
        <v>0</v>
      </c>
      <c r="O201" s="89">
        <v>0</v>
      </c>
      <c r="P201" s="89">
        <v>1800000</v>
      </c>
      <c r="Q201" s="89">
        <v>0</v>
      </c>
      <c r="R201" s="89">
        <v>0</v>
      </c>
      <c r="S201" s="89">
        <v>134100</v>
      </c>
      <c r="T201" s="89">
        <v>7300</v>
      </c>
      <c r="U201" s="89">
        <v>489700</v>
      </c>
      <c r="V201" s="89">
        <v>458441200</v>
      </c>
      <c r="W201" s="89">
        <v>457810100</v>
      </c>
      <c r="X201" s="89">
        <v>0</v>
      </c>
      <c r="Y201" s="89">
        <v>0</v>
      </c>
      <c r="Z201" s="89">
        <v>0</v>
      </c>
      <c r="AA201" s="89">
        <v>0</v>
      </c>
      <c r="AB201" s="89">
        <v>0</v>
      </c>
      <c r="AC201" s="89">
        <v>0</v>
      </c>
      <c r="AD201" s="89">
        <v>0</v>
      </c>
      <c r="AE201" s="89">
        <v>0</v>
      </c>
      <c r="AF201" s="89">
        <v>0</v>
      </c>
      <c r="AG201" s="89">
        <v>0</v>
      </c>
      <c r="AH201" s="89">
        <v>0</v>
      </c>
      <c r="AI201" s="89">
        <v>0</v>
      </c>
      <c r="AJ201" s="89">
        <v>0</v>
      </c>
      <c r="AK201" s="89">
        <v>0</v>
      </c>
      <c r="AL201" s="89">
        <v>926</v>
      </c>
      <c r="AM201" s="89">
        <v>2</v>
      </c>
      <c r="AN201" s="89">
        <v>928</v>
      </c>
      <c r="AO201" s="89">
        <v>0</v>
      </c>
      <c r="AP201" s="89">
        <v>2908600</v>
      </c>
      <c r="AQ201" s="89">
        <v>10688300</v>
      </c>
      <c r="AR201" s="89">
        <v>299800</v>
      </c>
      <c r="AS201" s="89">
        <v>3386200</v>
      </c>
      <c r="AT201" s="89">
        <v>50000</v>
      </c>
      <c r="AU201" s="89">
        <v>60749900</v>
      </c>
      <c r="AV201" s="89">
        <v>253833200</v>
      </c>
      <c r="AW201" s="89">
        <v>9337200</v>
      </c>
      <c r="AX201" s="89">
        <v>120289700</v>
      </c>
      <c r="AY201" s="89">
        <v>9154800</v>
      </c>
      <c r="AZ201" s="89">
        <v>34507000</v>
      </c>
      <c r="BA201" s="89">
        <v>1051100</v>
      </c>
      <c r="BB201" s="89">
        <v>28292200</v>
      </c>
      <c r="BC201" s="89">
        <v>0</v>
      </c>
      <c r="BD201" s="89">
        <v>3207100</v>
      </c>
      <c r="BE201" s="89">
        <v>2764000</v>
      </c>
      <c r="BF201" s="89">
        <v>6079300</v>
      </c>
      <c r="BG201" s="89">
        <v>0</v>
      </c>
      <c r="BH201" s="89">
        <v>0</v>
      </c>
      <c r="BI201" s="89">
        <v>196100</v>
      </c>
      <c r="BJ201" s="89">
        <v>472400</v>
      </c>
      <c r="BK201" s="89">
        <v>891000</v>
      </c>
      <c r="BL201" s="89">
        <v>0</v>
      </c>
      <c r="BM201" s="89">
        <v>0</v>
      </c>
      <c r="BN201" s="89">
        <v>28997</v>
      </c>
      <c r="BO201" s="89">
        <v>106972</v>
      </c>
      <c r="BP201" s="89">
        <v>3032</v>
      </c>
      <c r="BQ201" s="89">
        <v>43043</v>
      </c>
      <c r="BR201" s="89">
        <v>225</v>
      </c>
      <c r="BS201" s="89">
        <v>607481</v>
      </c>
      <c r="BT201" s="89">
        <v>2538350</v>
      </c>
      <c r="BU201" s="89">
        <v>94068</v>
      </c>
      <c r="BV201" s="89">
        <v>1526344</v>
      </c>
      <c r="BW201" s="89">
        <v>91443</v>
      </c>
      <c r="BX201" s="89">
        <v>345175</v>
      </c>
      <c r="BY201" s="89">
        <v>10544</v>
      </c>
      <c r="BZ201" s="89">
        <v>356256</v>
      </c>
      <c r="CA201" s="89">
        <v>0</v>
      </c>
      <c r="CB201" s="89">
        <v>16041</v>
      </c>
      <c r="CC201" s="89">
        <v>13823</v>
      </c>
      <c r="CD201" s="89">
        <v>30406</v>
      </c>
      <c r="CE201" s="89">
        <v>0</v>
      </c>
      <c r="CF201" s="89">
        <v>0</v>
      </c>
      <c r="CG201" s="89">
        <v>983</v>
      </c>
      <c r="CH201" s="89">
        <v>2365</v>
      </c>
      <c r="CI201" s="89">
        <v>4459</v>
      </c>
      <c r="CJ201" s="89">
        <v>0</v>
      </c>
      <c r="CK201" s="89">
        <v>0</v>
      </c>
      <c r="CL201" s="89">
        <v>0</v>
      </c>
      <c r="CM201" s="89">
        <v>0</v>
      </c>
      <c r="CN201" s="89">
        <v>0</v>
      </c>
      <c r="CO201" s="89">
        <v>0</v>
      </c>
      <c r="CP201" s="89">
        <v>0</v>
      </c>
      <c r="CQ201" s="89">
        <v>0</v>
      </c>
      <c r="CR201" s="89"/>
      <c r="CS201" s="89">
        <v>0</v>
      </c>
      <c r="CT201" s="97" t="s">
        <v>195</v>
      </c>
      <c r="CU201" s="97" t="s">
        <v>172</v>
      </c>
      <c r="CV201" s="97" t="s">
        <v>512</v>
      </c>
      <c r="CW201" s="97" t="s">
        <v>508</v>
      </c>
    </row>
    <row r="202" spans="1:101" ht="15" outlineLevel="2">
      <c r="A202" s="97">
        <v>2024</v>
      </c>
      <c r="B202" s="97" t="s">
        <v>387</v>
      </c>
      <c r="C202" s="97" t="s">
        <v>195</v>
      </c>
      <c r="D202" s="97" t="s">
        <v>393</v>
      </c>
      <c r="E202" s="89" t="s">
        <v>394</v>
      </c>
      <c r="F202" s="103">
        <v>10915249</v>
      </c>
      <c r="G202" s="103">
        <v>99762</v>
      </c>
      <c r="H202" s="103">
        <v>11015011</v>
      </c>
      <c r="I202" s="103">
        <v>0</v>
      </c>
      <c r="J202" s="103">
        <v>181842</v>
      </c>
      <c r="K202" s="89">
        <v>415803</v>
      </c>
      <c r="L202" s="89">
        <v>2400000</v>
      </c>
      <c r="M202" s="89">
        <v>900000</v>
      </c>
      <c r="N202" s="89">
        <v>0</v>
      </c>
      <c r="O202" s="89">
        <v>0</v>
      </c>
      <c r="P202" s="89">
        <v>3300000</v>
      </c>
      <c r="Q202" s="89">
        <v>0</v>
      </c>
      <c r="R202" s="89">
        <v>0</v>
      </c>
      <c r="S202" s="89">
        <v>57100</v>
      </c>
      <c r="T202" s="89">
        <v>0</v>
      </c>
      <c r="U202" s="89">
        <v>1235700</v>
      </c>
      <c r="V202" s="89">
        <v>858579900</v>
      </c>
      <c r="W202" s="89">
        <v>857287100</v>
      </c>
      <c r="X202" s="89">
        <v>0</v>
      </c>
      <c r="Y202" s="89">
        <v>0</v>
      </c>
      <c r="Z202" s="89">
        <v>0</v>
      </c>
      <c r="AA202" s="89">
        <v>0</v>
      </c>
      <c r="AB202" s="89">
        <v>0</v>
      </c>
      <c r="AC202" s="89">
        <v>0</v>
      </c>
      <c r="AD202" s="89">
        <v>0</v>
      </c>
      <c r="AE202" s="89">
        <v>0</v>
      </c>
      <c r="AF202" s="89">
        <v>0</v>
      </c>
      <c r="AG202" s="89">
        <v>0</v>
      </c>
      <c r="AH202" s="89">
        <v>0</v>
      </c>
      <c r="AI202" s="89">
        <v>0</v>
      </c>
      <c r="AJ202" s="89">
        <v>0</v>
      </c>
      <c r="AK202" s="89">
        <v>0</v>
      </c>
      <c r="AL202" s="89">
        <v>1523</v>
      </c>
      <c r="AM202" s="89">
        <v>5</v>
      </c>
      <c r="AN202" s="89">
        <v>1528</v>
      </c>
      <c r="AO202" s="89">
        <v>0</v>
      </c>
      <c r="AP202" s="89">
        <v>1045000</v>
      </c>
      <c r="AQ202" s="89">
        <v>3840400</v>
      </c>
      <c r="AR202" s="89">
        <v>113300</v>
      </c>
      <c r="AS202" s="89">
        <v>334100</v>
      </c>
      <c r="AT202" s="89">
        <v>100000</v>
      </c>
      <c r="AU202" s="89">
        <v>119172400</v>
      </c>
      <c r="AV202" s="89">
        <v>494979300</v>
      </c>
      <c r="AW202" s="89">
        <v>17860400</v>
      </c>
      <c r="AX202" s="89">
        <v>225228000</v>
      </c>
      <c r="AY202" s="89">
        <v>10708800</v>
      </c>
      <c r="AZ202" s="89">
        <v>41354600</v>
      </c>
      <c r="BA202" s="89">
        <v>1391200</v>
      </c>
      <c r="BB202" s="89">
        <v>38478800</v>
      </c>
      <c r="BC202" s="89">
        <v>0</v>
      </c>
      <c r="BD202" s="89">
        <v>1210700</v>
      </c>
      <c r="BE202" s="89">
        <v>1026900</v>
      </c>
      <c r="BF202" s="89">
        <v>2799100</v>
      </c>
      <c r="BG202" s="89">
        <v>0</v>
      </c>
      <c r="BH202" s="89">
        <v>0</v>
      </c>
      <c r="BI202" s="89">
        <v>14300</v>
      </c>
      <c r="BJ202" s="89">
        <v>297900</v>
      </c>
      <c r="BK202" s="89">
        <v>790800</v>
      </c>
      <c r="BL202" s="89">
        <v>0</v>
      </c>
      <c r="BM202" s="89">
        <v>0</v>
      </c>
      <c r="BN202" s="89">
        <v>10450</v>
      </c>
      <c r="BO202" s="89">
        <v>38404</v>
      </c>
      <c r="BP202" s="89">
        <v>1158</v>
      </c>
      <c r="BQ202" s="89">
        <v>4436</v>
      </c>
      <c r="BR202" s="89">
        <v>450</v>
      </c>
      <c r="BS202" s="89">
        <v>1191715</v>
      </c>
      <c r="BT202" s="89">
        <v>4949802</v>
      </c>
      <c r="BU202" s="89">
        <v>179781</v>
      </c>
      <c r="BV202" s="89">
        <v>2858950</v>
      </c>
      <c r="BW202" s="89">
        <v>106917</v>
      </c>
      <c r="BX202" s="89">
        <v>413717</v>
      </c>
      <c r="BY202" s="89">
        <v>13924</v>
      </c>
      <c r="BZ202" s="89">
        <v>484465</v>
      </c>
      <c r="CA202" s="89">
        <v>0</v>
      </c>
      <c r="CB202" s="89">
        <v>6053</v>
      </c>
      <c r="CC202" s="89">
        <v>5138</v>
      </c>
      <c r="CD202" s="89">
        <v>13999</v>
      </c>
      <c r="CE202" s="89">
        <v>0</v>
      </c>
      <c r="CF202" s="89">
        <v>0</v>
      </c>
      <c r="CG202" s="89">
        <v>72</v>
      </c>
      <c r="CH202" s="89">
        <v>1491</v>
      </c>
      <c r="CI202" s="89">
        <v>3955</v>
      </c>
      <c r="CJ202" s="89">
        <v>0</v>
      </c>
      <c r="CK202" s="89">
        <v>0</v>
      </c>
      <c r="CL202" s="89">
        <v>0</v>
      </c>
      <c r="CM202" s="89">
        <v>0</v>
      </c>
      <c r="CN202" s="89">
        <v>0</v>
      </c>
      <c r="CO202" s="89">
        <v>0</v>
      </c>
      <c r="CP202" s="89">
        <v>0</v>
      </c>
      <c r="CQ202" s="89">
        <v>0</v>
      </c>
      <c r="CR202" s="89"/>
      <c r="CS202" s="89">
        <v>0</v>
      </c>
      <c r="CT202" s="97" t="s">
        <v>195</v>
      </c>
      <c r="CU202" s="97" t="s">
        <v>513</v>
      </c>
      <c r="CV202" s="97" t="s">
        <v>254</v>
      </c>
      <c r="CW202" s="97" t="s">
        <v>508</v>
      </c>
    </row>
    <row r="203" spans="1:101" ht="15" outlineLevel="2">
      <c r="A203" s="97">
        <v>2024</v>
      </c>
      <c r="B203" s="97" t="s">
        <v>387</v>
      </c>
      <c r="C203" s="97" t="s">
        <v>195</v>
      </c>
      <c r="D203" s="97" t="s">
        <v>373</v>
      </c>
      <c r="E203" s="89" t="s">
        <v>258</v>
      </c>
      <c r="F203" s="103">
        <v>660283</v>
      </c>
      <c r="G203" s="103">
        <v>3338</v>
      </c>
      <c r="H203" s="103">
        <v>663621</v>
      </c>
      <c r="I203" s="103">
        <v>0</v>
      </c>
      <c r="J203" s="103">
        <v>62120</v>
      </c>
      <c r="K203" s="89">
        <v>68358</v>
      </c>
      <c r="L203" s="89">
        <v>300000</v>
      </c>
      <c r="M203" s="89">
        <v>0</v>
      </c>
      <c r="N203" s="89">
        <v>0</v>
      </c>
      <c r="O203" s="89">
        <v>0</v>
      </c>
      <c r="P203" s="89">
        <v>300000</v>
      </c>
      <c r="Q203" s="89">
        <v>0</v>
      </c>
      <c r="R203" s="89">
        <v>0</v>
      </c>
      <c r="S203" s="89">
        <v>0</v>
      </c>
      <c r="T203" s="89">
        <v>0</v>
      </c>
      <c r="U203" s="89">
        <v>1272500</v>
      </c>
      <c r="V203" s="89">
        <v>32668400</v>
      </c>
      <c r="W203" s="89">
        <v>31395900</v>
      </c>
      <c r="X203" s="89">
        <v>0</v>
      </c>
      <c r="Y203" s="89">
        <v>0</v>
      </c>
      <c r="Z203" s="89">
        <v>0</v>
      </c>
      <c r="AA203" s="89">
        <v>0</v>
      </c>
      <c r="AB203" s="89">
        <v>0</v>
      </c>
      <c r="AC203" s="89">
        <v>0</v>
      </c>
      <c r="AD203" s="89">
        <v>0</v>
      </c>
      <c r="AE203" s="89">
        <v>0</v>
      </c>
      <c r="AF203" s="89">
        <v>0</v>
      </c>
      <c r="AG203" s="89">
        <v>0</v>
      </c>
      <c r="AH203" s="89">
        <v>0</v>
      </c>
      <c r="AI203" s="89">
        <v>0</v>
      </c>
      <c r="AJ203" s="89">
        <v>0</v>
      </c>
      <c r="AK203" s="89">
        <v>0</v>
      </c>
      <c r="AL203" s="89">
        <v>104</v>
      </c>
      <c r="AM203" s="89">
        <v>1</v>
      </c>
      <c r="AN203" s="89">
        <v>105</v>
      </c>
      <c r="AO203" s="89">
        <v>0</v>
      </c>
      <c r="AP203" s="89">
        <v>0</v>
      </c>
      <c r="AQ203" s="89">
        <v>0</v>
      </c>
      <c r="AR203" s="89">
        <v>0</v>
      </c>
      <c r="AS203" s="89">
        <v>0</v>
      </c>
      <c r="AT203" s="89">
        <v>0</v>
      </c>
      <c r="AU203" s="89">
        <v>8670500</v>
      </c>
      <c r="AV203" s="89">
        <v>22798400</v>
      </c>
      <c r="AW203" s="89">
        <v>0</v>
      </c>
      <c r="AX203" s="89">
        <v>0</v>
      </c>
      <c r="AY203" s="89">
        <v>380000</v>
      </c>
      <c r="AZ203" s="89">
        <v>898400</v>
      </c>
      <c r="BA203" s="89">
        <v>0</v>
      </c>
      <c r="BB203" s="89">
        <v>0</v>
      </c>
      <c r="BC203" s="89">
        <v>0</v>
      </c>
      <c r="BD203" s="89">
        <v>0</v>
      </c>
      <c r="BE203" s="89">
        <v>0</v>
      </c>
      <c r="BF203" s="89">
        <v>0</v>
      </c>
      <c r="BG203" s="89">
        <v>0</v>
      </c>
      <c r="BH203" s="89">
        <v>0</v>
      </c>
      <c r="BI203" s="89">
        <v>0</v>
      </c>
      <c r="BJ203" s="89">
        <v>0</v>
      </c>
      <c r="BK203" s="89">
        <v>0</v>
      </c>
      <c r="BL203" s="89">
        <v>0</v>
      </c>
      <c r="BM203" s="89">
        <v>0</v>
      </c>
      <c r="BN203" s="89">
        <v>0</v>
      </c>
      <c r="BO203" s="89">
        <v>0</v>
      </c>
      <c r="BP203" s="89">
        <v>0</v>
      </c>
      <c r="BQ203" s="89">
        <v>0</v>
      </c>
      <c r="BR203" s="89">
        <v>0</v>
      </c>
      <c r="BS203" s="89">
        <v>86705</v>
      </c>
      <c r="BT203" s="89">
        <v>227984</v>
      </c>
      <c r="BU203" s="89">
        <v>0</v>
      </c>
      <c r="BV203" s="89">
        <v>0</v>
      </c>
      <c r="BW203" s="89">
        <v>3800</v>
      </c>
      <c r="BX203" s="89">
        <v>8984</v>
      </c>
      <c r="BY203" s="89">
        <v>0</v>
      </c>
      <c r="BZ203" s="89">
        <v>0</v>
      </c>
      <c r="CA203" s="89">
        <v>0</v>
      </c>
      <c r="CB203" s="89">
        <v>0</v>
      </c>
      <c r="CC203" s="89">
        <v>0</v>
      </c>
      <c r="CD203" s="89">
        <v>0</v>
      </c>
      <c r="CE203" s="89">
        <v>0</v>
      </c>
      <c r="CF203" s="89">
        <v>0</v>
      </c>
      <c r="CG203" s="89">
        <v>0</v>
      </c>
      <c r="CH203" s="89">
        <v>0</v>
      </c>
      <c r="CI203" s="89">
        <v>0</v>
      </c>
      <c r="CJ203" s="89">
        <v>0</v>
      </c>
      <c r="CK203" s="89">
        <v>0</v>
      </c>
      <c r="CL203" s="89">
        <v>0</v>
      </c>
      <c r="CM203" s="89">
        <v>0</v>
      </c>
      <c r="CN203" s="89">
        <v>0</v>
      </c>
      <c r="CO203" s="89">
        <v>0</v>
      </c>
      <c r="CP203" s="89">
        <v>0</v>
      </c>
      <c r="CQ203" s="89">
        <v>0</v>
      </c>
      <c r="CR203" s="89"/>
      <c r="CS203" s="89">
        <v>0</v>
      </c>
      <c r="CT203" s="97" t="s">
        <v>195</v>
      </c>
      <c r="CU203" s="97" t="s">
        <v>513</v>
      </c>
      <c r="CV203" s="97" t="s">
        <v>258</v>
      </c>
      <c r="CW203" s="97" t="s">
        <v>508</v>
      </c>
    </row>
    <row r="204" spans="1:101" ht="15" outlineLevel="2">
      <c r="A204" s="97">
        <v>2024</v>
      </c>
      <c r="B204" s="97" t="s">
        <v>387</v>
      </c>
      <c r="C204" s="97" t="s">
        <v>195</v>
      </c>
      <c r="D204" s="97" t="s">
        <v>278</v>
      </c>
      <c r="E204" s="89" t="s">
        <v>193</v>
      </c>
      <c r="F204" s="103">
        <v>714274</v>
      </c>
      <c r="G204" s="103">
        <v>6464</v>
      </c>
      <c r="H204" s="103">
        <v>720738</v>
      </c>
      <c r="I204" s="103">
        <v>0</v>
      </c>
      <c r="J204" s="103">
        <v>56203</v>
      </c>
      <c r="K204" s="89">
        <v>126649</v>
      </c>
      <c r="L204" s="89">
        <v>300000</v>
      </c>
      <c r="M204" s="89">
        <v>150000</v>
      </c>
      <c r="N204" s="89">
        <v>0</v>
      </c>
      <c r="O204" s="89">
        <v>0</v>
      </c>
      <c r="P204" s="89">
        <v>450000</v>
      </c>
      <c r="Q204" s="89">
        <v>0</v>
      </c>
      <c r="R204" s="89">
        <v>0</v>
      </c>
      <c r="S204" s="89">
        <v>0</v>
      </c>
      <c r="T204" s="89">
        <v>26300</v>
      </c>
      <c r="U204" s="89">
        <v>3775000</v>
      </c>
      <c r="V204" s="89">
        <v>45989300</v>
      </c>
      <c r="W204" s="89">
        <v>42188000</v>
      </c>
      <c r="X204" s="89">
        <v>0</v>
      </c>
      <c r="Y204" s="89">
        <v>0</v>
      </c>
      <c r="Z204" s="89">
        <v>0</v>
      </c>
      <c r="AA204" s="89">
        <v>0</v>
      </c>
      <c r="AB204" s="89">
        <v>0</v>
      </c>
      <c r="AC204" s="89">
        <v>0</v>
      </c>
      <c r="AD204" s="89">
        <v>0</v>
      </c>
      <c r="AE204" s="89">
        <v>0</v>
      </c>
      <c r="AF204" s="89">
        <v>0</v>
      </c>
      <c r="AG204" s="89">
        <v>0</v>
      </c>
      <c r="AH204" s="89">
        <v>0</v>
      </c>
      <c r="AI204" s="89">
        <v>0</v>
      </c>
      <c r="AJ204" s="89">
        <v>0</v>
      </c>
      <c r="AK204" s="89">
        <v>0</v>
      </c>
      <c r="AL204" s="89">
        <v>345</v>
      </c>
      <c r="AM204" s="89">
        <v>1</v>
      </c>
      <c r="AN204" s="89">
        <v>346</v>
      </c>
      <c r="AO204" s="89">
        <v>0</v>
      </c>
      <c r="AP204" s="89">
        <v>0</v>
      </c>
      <c r="AQ204" s="89">
        <v>0</v>
      </c>
      <c r="AR204" s="89">
        <v>0</v>
      </c>
      <c r="AS204" s="89">
        <v>0</v>
      </c>
      <c r="AT204" s="89">
        <v>50000</v>
      </c>
      <c r="AU204" s="89">
        <v>16207400</v>
      </c>
      <c r="AV204" s="89">
        <v>25965100</v>
      </c>
      <c r="AW204" s="89">
        <v>28000</v>
      </c>
      <c r="AX204" s="89">
        <v>97400</v>
      </c>
      <c r="AY204" s="89">
        <v>5158900</v>
      </c>
      <c r="AZ204" s="89">
        <v>6875000</v>
      </c>
      <c r="BA204" s="89">
        <v>0</v>
      </c>
      <c r="BB204" s="89">
        <v>0</v>
      </c>
      <c r="BC204" s="89">
        <v>0</v>
      </c>
      <c r="BD204" s="89">
        <v>0</v>
      </c>
      <c r="BE204" s="89">
        <v>0</v>
      </c>
      <c r="BF204" s="89">
        <v>0</v>
      </c>
      <c r="BG204" s="89">
        <v>0</v>
      </c>
      <c r="BH204" s="89">
        <v>0</v>
      </c>
      <c r="BI204" s="89">
        <v>0</v>
      </c>
      <c r="BJ204" s="89">
        <v>0</v>
      </c>
      <c r="BK204" s="89">
        <v>0</v>
      </c>
      <c r="BL204" s="89">
        <v>0</v>
      </c>
      <c r="BM204" s="89">
        <v>0</v>
      </c>
      <c r="BN204" s="89">
        <v>0</v>
      </c>
      <c r="BO204" s="89">
        <v>0</v>
      </c>
      <c r="BP204" s="89">
        <v>0</v>
      </c>
      <c r="BQ204" s="89">
        <v>0</v>
      </c>
      <c r="BR204" s="89">
        <v>225</v>
      </c>
      <c r="BS204" s="89">
        <v>162074</v>
      </c>
      <c r="BT204" s="89">
        <v>259651</v>
      </c>
      <c r="BU204" s="89">
        <v>307</v>
      </c>
      <c r="BV204" s="89">
        <v>1261</v>
      </c>
      <c r="BW204" s="89">
        <v>51589</v>
      </c>
      <c r="BX204" s="89">
        <v>68750</v>
      </c>
      <c r="BY204" s="89">
        <v>0</v>
      </c>
      <c r="BZ204" s="89">
        <v>0</v>
      </c>
      <c r="CA204" s="89">
        <v>0</v>
      </c>
      <c r="CB204" s="89">
        <v>0</v>
      </c>
      <c r="CC204" s="89">
        <v>0</v>
      </c>
      <c r="CD204" s="89">
        <v>0</v>
      </c>
      <c r="CE204" s="89">
        <v>0</v>
      </c>
      <c r="CF204" s="89">
        <v>0</v>
      </c>
      <c r="CG204" s="89">
        <v>0</v>
      </c>
      <c r="CH204" s="89">
        <v>0</v>
      </c>
      <c r="CI204" s="89">
        <v>0</v>
      </c>
      <c r="CJ204" s="89">
        <v>0</v>
      </c>
      <c r="CK204" s="89">
        <v>0</v>
      </c>
      <c r="CL204" s="89">
        <v>0</v>
      </c>
      <c r="CM204" s="89">
        <v>0</v>
      </c>
      <c r="CN204" s="89">
        <v>0</v>
      </c>
      <c r="CO204" s="89">
        <v>0</v>
      </c>
      <c r="CP204" s="89">
        <v>0</v>
      </c>
      <c r="CQ204" s="89">
        <v>0</v>
      </c>
      <c r="CR204" s="89"/>
      <c r="CS204" s="89">
        <v>0</v>
      </c>
      <c r="CT204" s="97" t="s">
        <v>195</v>
      </c>
      <c r="CU204" s="97" t="s">
        <v>513</v>
      </c>
      <c r="CV204" s="97" t="s">
        <v>180</v>
      </c>
      <c r="CW204" s="97" t="s">
        <v>508</v>
      </c>
    </row>
    <row r="205" spans="1:101" ht="15" outlineLevel="2">
      <c r="A205" s="97">
        <v>2024</v>
      </c>
      <c r="B205" s="97" t="s">
        <v>387</v>
      </c>
      <c r="C205" s="97" t="s">
        <v>195</v>
      </c>
      <c r="D205" s="97" t="s">
        <v>334</v>
      </c>
      <c r="E205" s="89" t="s">
        <v>194</v>
      </c>
      <c r="F205" s="103">
        <v>171326217</v>
      </c>
      <c r="G205" s="103">
        <v>1202914</v>
      </c>
      <c r="H205" s="103">
        <v>172529131</v>
      </c>
      <c r="I205" s="103">
        <v>238796</v>
      </c>
      <c r="J205" s="103">
        <v>15311457</v>
      </c>
      <c r="K205" s="89">
        <v>12576195</v>
      </c>
      <c r="L205" s="89">
        <v>33969300</v>
      </c>
      <c r="M205" s="89">
        <v>16050000</v>
      </c>
      <c r="N205" s="89">
        <v>0</v>
      </c>
      <c r="O205" s="89">
        <v>0</v>
      </c>
      <c r="P205" s="89">
        <v>50019300</v>
      </c>
      <c r="Q205" s="89">
        <v>0</v>
      </c>
      <c r="R205" s="89">
        <v>0</v>
      </c>
      <c r="S205" s="89">
        <v>143300</v>
      </c>
      <c r="T205" s="89">
        <v>556600</v>
      </c>
      <c r="U205" s="89">
        <v>181894700</v>
      </c>
      <c r="V205" s="89">
        <v>9914540500</v>
      </c>
      <c r="W205" s="89">
        <v>9731945900</v>
      </c>
      <c r="X205" s="89">
        <v>0</v>
      </c>
      <c r="Y205" s="89">
        <v>0</v>
      </c>
      <c r="Z205" s="89">
        <v>0</v>
      </c>
      <c r="AA205" s="89">
        <v>0</v>
      </c>
      <c r="AB205" s="89">
        <v>0</v>
      </c>
      <c r="AC205" s="89">
        <v>0</v>
      </c>
      <c r="AD205" s="89">
        <v>0</v>
      </c>
      <c r="AE205" s="89">
        <v>0</v>
      </c>
      <c r="AF205" s="89">
        <v>0</v>
      </c>
      <c r="AG205" s="89">
        <v>0</v>
      </c>
      <c r="AH205" s="89">
        <v>0</v>
      </c>
      <c r="AI205" s="89">
        <v>0</v>
      </c>
      <c r="AJ205" s="89">
        <v>0</v>
      </c>
      <c r="AK205" s="89">
        <v>0</v>
      </c>
      <c r="AL205" s="89">
        <v>27510</v>
      </c>
      <c r="AM205" s="89">
        <v>32</v>
      </c>
      <c r="AN205" s="89">
        <v>27542</v>
      </c>
      <c r="AO205" s="89">
        <v>0</v>
      </c>
      <c r="AP205" s="89">
        <v>1425000</v>
      </c>
      <c r="AQ205" s="89">
        <v>4565100</v>
      </c>
      <c r="AR205" s="89">
        <v>34400</v>
      </c>
      <c r="AS205" s="89">
        <v>93100</v>
      </c>
      <c r="AT205" s="89">
        <v>2600000</v>
      </c>
      <c r="AU205" s="89">
        <v>2041607400</v>
      </c>
      <c r="AV205" s="89">
        <v>6696194200</v>
      </c>
      <c r="AW205" s="89">
        <v>132754600</v>
      </c>
      <c r="AX205" s="89">
        <v>907685100</v>
      </c>
      <c r="AY205" s="89">
        <v>402043300</v>
      </c>
      <c r="AZ205" s="89">
        <v>1019635400</v>
      </c>
      <c r="BA205" s="89">
        <v>14640500</v>
      </c>
      <c r="BB205" s="89">
        <v>117321300</v>
      </c>
      <c r="BC205" s="89">
        <v>0</v>
      </c>
      <c r="BD205" s="89">
        <v>1604000</v>
      </c>
      <c r="BE205" s="89">
        <v>1726000</v>
      </c>
      <c r="BF205" s="89">
        <v>7903700</v>
      </c>
      <c r="BG205" s="89">
        <v>676700</v>
      </c>
      <c r="BH205" s="89">
        <v>0</v>
      </c>
      <c r="BI205" s="89">
        <v>137900</v>
      </c>
      <c r="BJ205" s="89">
        <v>120400</v>
      </c>
      <c r="BK205" s="89">
        <v>615600</v>
      </c>
      <c r="BL205" s="89">
        <v>0</v>
      </c>
      <c r="BM205" s="89">
        <v>0</v>
      </c>
      <c r="BN205" s="89">
        <v>14250</v>
      </c>
      <c r="BO205" s="89">
        <v>45651</v>
      </c>
      <c r="BP205" s="89">
        <v>344</v>
      </c>
      <c r="BQ205" s="89">
        <v>1250</v>
      </c>
      <c r="BR205" s="89">
        <v>11700</v>
      </c>
      <c r="BS205" s="89">
        <v>20416049</v>
      </c>
      <c r="BT205" s="89">
        <v>66961977</v>
      </c>
      <c r="BU205" s="89">
        <v>1346233</v>
      </c>
      <c r="BV205" s="89">
        <v>11660264</v>
      </c>
      <c r="BW205" s="89">
        <v>4017327</v>
      </c>
      <c r="BX205" s="89">
        <v>10199453</v>
      </c>
      <c r="BY205" s="89">
        <v>148384</v>
      </c>
      <c r="BZ205" s="89">
        <v>1501238</v>
      </c>
      <c r="CA205" s="89">
        <v>0</v>
      </c>
      <c r="CB205" s="89">
        <v>8115</v>
      </c>
      <c r="CC205" s="89">
        <v>8735</v>
      </c>
      <c r="CD205" s="89">
        <v>39325</v>
      </c>
      <c r="CE205" s="89">
        <v>6767</v>
      </c>
      <c r="CF205" s="89">
        <v>0</v>
      </c>
      <c r="CG205" s="89">
        <v>690</v>
      </c>
      <c r="CH205" s="89">
        <v>602</v>
      </c>
      <c r="CI205" s="89">
        <v>3082</v>
      </c>
      <c r="CJ205" s="89">
        <v>0</v>
      </c>
      <c r="CK205" s="89">
        <v>0</v>
      </c>
      <c r="CL205" s="89">
        <v>0</v>
      </c>
      <c r="CM205" s="89">
        <v>0</v>
      </c>
      <c r="CN205" s="89">
        <v>0</v>
      </c>
      <c r="CO205" s="89">
        <v>0</v>
      </c>
      <c r="CP205" s="89">
        <v>0</v>
      </c>
      <c r="CQ205" s="89">
        <v>0</v>
      </c>
      <c r="CR205" s="89"/>
      <c r="CS205" s="89">
        <v>0</v>
      </c>
      <c r="CT205" s="97" t="s">
        <v>195</v>
      </c>
      <c r="CU205" s="97" t="s">
        <v>258</v>
      </c>
      <c r="CV205" s="97" t="s">
        <v>512</v>
      </c>
      <c r="CW205" s="97" t="s">
        <v>508</v>
      </c>
    </row>
    <row r="206" spans="1:101" ht="15" outlineLevel="1">
      <c r="A206" s="97"/>
      <c r="B206" s="97"/>
      <c r="C206" s="99" t="s">
        <v>542</v>
      </c>
      <c r="D206" s="97"/>
      <c r="E206" s="89"/>
      <c r="F206" s="103">
        <f>SUBTOTAL(9,F173:F205)</f>
        <v>590192255</v>
      </c>
      <c r="G206" s="103">
        <f>SUBTOTAL(9,G173:G205)</f>
        <v>5386111</v>
      </c>
      <c r="H206" s="103">
        <f>SUBTOTAL(9,H173:H205)</f>
        <v>595578366</v>
      </c>
      <c r="I206" s="103">
        <f>SUBTOTAL(9,I173:I205)</f>
        <v>6941187</v>
      </c>
      <c r="J206" s="103">
        <f>SUBTOTAL(9,J173:J205)</f>
        <v>43551264</v>
      </c>
      <c r="K206" s="89"/>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f>SUBTOTAL(9,CQ173:CQ205)</f>
        <v>0</v>
      </c>
      <c r="CR206" s="89"/>
      <c r="CS206" s="89"/>
      <c r="CT206" s="97"/>
      <c r="CU206" s="97"/>
      <c r="CV206" s="97"/>
      <c r="CW206" s="97"/>
    </row>
    <row r="207" spans="1:101" ht="15">
      <c r="A207" s="97"/>
      <c r="B207" s="97"/>
      <c r="C207" s="99" t="s">
        <v>196</v>
      </c>
      <c r="D207" s="97"/>
      <c r="E207" s="89"/>
      <c r="F207" s="103">
        <f>SUBTOTAL(9,F5:F205)</f>
        <v>6504861668</v>
      </c>
      <c r="G207" s="103">
        <f>SUBTOTAL(9,G5:G205)</f>
        <v>73914333</v>
      </c>
      <c r="H207" s="103">
        <f>SUBTOTAL(9,H5:H205)</f>
        <v>6578776001</v>
      </c>
      <c r="I207" s="103">
        <f>SUBTOTAL(9,I5:I205)</f>
        <v>190311350</v>
      </c>
      <c r="J207" s="103">
        <f>SUBTOTAL(9,J5:J205)</f>
        <v>601336981</v>
      </c>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89"/>
      <c r="BI207" s="89"/>
      <c r="BJ207" s="89"/>
      <c r="BK207" s="89"/>
      <c r="BL207" s="89"/>
      <c r="BM207" s="89"/>
      <c r="BN207" s="89"/>
      <c r="BO207" s="89"/>
      <c r="BP207" s="89"/>
      <c r="BQ207" s="89"/>
      <c r="BR207" s="89"/>
      <c r="BS207" s="89"/>
      <c r="BT207" s="89"/>
      <c r="BU207" s="89"/>
      <c r="BV207" s="89"/>
      <c r="BW207" s="89"/>
      <c r="BX207" s="89"/>
      <c r="BY207" s="89"/>
      <c r="BZ207" s="89"/>
      <c r="CA207" s="89"/>
      <c r="CB207" s="89"/>
      <c r="CC207" s="89"/>
      <c r="CD207" s="89"/>
      <c r="CE207" s="89"/>
      <c r="CF207" s="89"/>
      <c r="CG207" s="89"/>
      <c r="CH207" s="89"/>
      <c r="CI207" s="89"/>
      <c r="CJ207" s="89"/>
      <c r="CK207" s="89"/>
      <c r="CL207" s="89"/>
      <c r="CM207" s="89"/>
      <c r="CN207" s="89"/>
      <c r="CO207" s="89"/>
      <c r="CP207" s="89"/>
      <c r="CQ207" s="89">
        <f>SUBTOTAL(9,CQ5:CQ205)</f>
        <v>0</v>
      </c>
      <c r="CR207" s="89"/>
      <c r="CS207" s="89"/>
      <c r="CT207" s="97"/>
      <c r="CU207" s="97"/>
      <c r="CV207" s="97"/>
      <c r="CW207" s="97"/>
    </row>
    <row r="209" spans="6:10">
      <c r="F209" s="101">
        <f>SUM(F5:F208)</f>
        <v>19514585004</v>
      </c>
      <c r="G209" s="101">
        <f>SUM(G5:G208)</f>
        <v>221742999</v>
      </c>
      <c r="H209" s="101">
        <f>SUM(H5:H208)</f>
        <v>19736328003</v>
      </c>
      <c r="I209" s="101">
        <f>SUM(I5:I208)</f>
        <v>570934050</v>
      </c>
      <c r="J209" s="101">
        <f>SUM(J5:J208)</f>
        <v>1804010943</v>
      </c>
    </row>
  </sheetData>
  <autoFilter ref="A4:CQ205" xr:uid="{00000000-0001-0000-0000-000000000000}">
    <sortState xmlns:xlrd2="http://schemas.microsoft.com/office/spreadsheetml/2017/richdata2" ref="A5:CQ205">
      <sortCondition ref="C5:C205"/>
      <sortCondition ref="E5:E205"/>
    </sortState>
  </autoFilter>
  <mergeCells count="2">
    <mergeCell ref="A1:E1"/>
    <mergeCell ref="A2:E2"/>
  </mergeCells>
  <printOptions horizontalCentered="1" headings="1"/>
  <pageMargins left="0.5" right="0.5" top="0.5" bottom="0.5" header="0" footer="0"/>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info sheet</vt:lpstr>
      <vt:lpstr>tax year 2026</vt:lpstr>
      <vt:lpstr>report</vt:lpstr>
      <vt:lpstr>AA Summary Report</vt:lpstr>
      <vt:lpstr>report!Print_Area</vt:lpstr>
      <vt:lpstr>'AA Summary Report'!Print_Titles</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Guerrero-Combs, Maia</dc:creator>
  <cp:lastModifiedBy>Moua, Gao</cp:lastModifiedBy>
  <dcterms:created xsi:type="dcterms:W3CDTF">2023-07-27T16:34:06Z</dcterms:created>
  <dcterms:modified xsi:type="dcterms:W3CDTF">2026-07-27T15:13:03Z</dcterms:modified>
</cp:coreProperties>
</file>